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2.6" sheetId="13" r:id="rId1"/>
    <sheet name="КУ" sheetId="71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2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29">'г. Жигулевск'!$O$20:$R$29</definedName>
    <definedName name="data_r_12" localSheetId="46">'г. Новокуйбышевск'!$O$20:$R$29</definedName>
    <definedName name="data_r_12" localSheetId="8">'г. Октябрьск'!$O$20:$R$29</definedName>
    <definedName name="data_r_12" localSheetId="10">'г. Отрадный'!$O$20:$R$29</definedName>
    <definedName name="data_r_12" localSheetId="22">'г. Похвистнево'!$O$20:$R$29</definedName>
    <definedName name="data_r_12" localSheetId="49">'г. Самара'!$O$20:$R$29</definedName>
    <definedName name="data_r_12" localSheetId="7">'г. Сызрань'!$O$20:$R$29</definedName>
    <definedName name="data_r_12" localSheetId="47">'г. Тольятти'!$O$20:$R$29</definedName>
    <definedName name="data_r_12" localSheetId="40">'г. Чапаевск'!$O$20:$R$29</definedName>
    <definedName name="data_r_12" localSheetId="2">'г.о. Кинель'!$O$20:$R$29</definedName>
    <definedName name="data_r_12" localSheetId="50">'Деп Сам'!$O$20:$R$29</definedName>
    <definedName name="data_r_12" localSheetId="48">'Деп Тольятти'!$O$20:$R$29</definedName>
    <definedName name="data_r_12" localSheetId="4">ЗУ!$O$20:$R$29</definedName>
    <definedName name="data_r_12" localSheetId="1">КУ!$O$20:$R$29</definedName>
    <definedName name="data_r_12" localSheetId="38">'м.р.  Приволжский'!$O$20:$R$29</definedName>
    <definedName name="data_r_12" localSheetId="31">'м.р. Алексеевский'!$O$20:$R$29</definedName>
    <definedName name="data_r_12" localSheetId="35">'м.р. Безенчукский'!$O$20:$R$29</definedName>
    <definedName name="data_r_12" localSheetId="12">'м.р. Богатовский'!$O$20:$R$29</definedName>
    <definedName name="data_r_12" localSheetId="42">'м.р. Большеглушицкий'!$O$20:$R$29</definedName>
    <definedName name="data_r_12" localSheetId="43">'м.р. Большечерниговский'!$O$20:$R$29</definedName>
    <definedName name="data_r_12" localSheetId="32">'м.р. Борский'!$O$20:$R$29</definedName>
    <definedName name="data_r_12" localSheetId="45">'м.р. Волжский'!$O$20:$R$29</definedName>
    <definedName name="data_r_12" localSheetId="24">'м.р. Елховский'!$O$20:$R$29</definedName>
    <definedName name="data_r_12" localSheetId="18">'м.р. Исаклинский'!$O$20:$R$29</definedName>
    <definedName name="data_r_12" localSheetId="19">'м.р. Камышлинский'!$O$20:$R$29</definedName>
    <definedName name="data_r_12" localSheetId="3">'м.р. Кинельский'!$O$20:$R$29</definedName>
    <definedName name="data_r_12" localSheetId="20">'м.р. Клявлинский'!$O$20:$R$29</definedName>
    <definedName name="data_r_12" localSheetId="25">'м.р. Кошкинский'!$O$20:$R$29</definedName>
    <definedName name="data_r_12" localSheetId="36">'м.р. Красноармейский'!$O$20:$R$29</definedName>
    <definedName name="data_r_12" localSheetId="26">'м.р. Красноярский'!$O$20:$R$29</definedName>
    <definedName name="data_r_12" localSheetId="33">'м.р. Нефтегорский'!$O$20:$R$29</definedName>
    <definedName name="data_r_12" localSheetId="37">'м.р. Пестравский'!$O$20:$R$29</definedName>
    <definedName name="data_r_12" localSheetId="21">'м.р. Похвистневский'!$O$20:$R$29</definedName>
    <definedName name="data_r_12" localSheetId="14">'м.р. Сергиевский'!$O$20:$R$29</definedName>
    <definedName name="data_r_12" localSheetId="28">'м.р. Ставропольский'!$O$20:$R$29</definedName>
    <definedName name="data_r_12" localSheetId="5">'м.р. Сызранский'!$O$20:$R$29</definedName>
    <definedName name="data_r_12" localSheetId="39">'м.р. Хворостянский'!$O$20:$R$29</definedName>
    <definedName name="data_r_12" localSheetId="15">'м.р. Челно-Вершинский'!$O$20:$R$29</definedName>
    <definedName name="data_r_12" localSheetId="16">'м.р. Шенталинский'!$O$20:$R$29</definedName>
    <definedName name="data_r_12" localSheetId="6">'м.р. Шигонский'!$O$20:$R$29</definedName>
    <definedName name="data_r_12" localSheetId="11">'м.р.Кинель-Черкасский '!$O$20:$R$29</definedName>
    <definedName name="data_r_12" localSheetId="9">ОУ!$O$20:$R$29</definedName>
    <definedName name="data_r_12" localSheetId="44">ПУ!$O$20:$R$29</definedName>
    <definedName name="data_r_12" localSheetId="17">СВУ!$O$20:$R$29</definedName>
    <definedName name="data_r_12" localSheetId="23">СЗ!$O$20:$R$29</definedName>
    <definedName name="data_r_12" localSheetId="13">СУ!$O$20:$R$29</definedName>
    <definedName name="data_r_12" localSheetId="27">ЦУ!$O$20:$R$29</definedName>
    <definedName name="data_r_12" localSheetId="30">ЮВУ!$O$20:$R$29</definedName>
    <definedName name="data_r_12" localSheetId="34">ЮЗУ!$O$20:$R$29</definedName>
    <definedName name="data_r_12" localSheetId="41">ЮУ!$O$20:$R$29</definedName>
    <definedName name="data_r_12">'Раздел 2.6'!$O$20:$R$29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29">'г. Жигулевск'!$P$20:$R$29</definedName>
    <definedName name="razdel_12" localSheetId="46">'г. Новокуйбышевск'!$P$20:$R$29</definedName>
    <definedName name="razdel_12" localSheetId="8">'г. Октябрьск'!$P$20:$R$29</definedName>
    <definedName name="razdel_12" localSheetId="10">'г. Отрадный'!$P$20:$R$29</definedName>
    <definedName name="razdel_12" localSheetId="22">'г. Похвистнево'!$P$20:$R$29</definedName>
    <definedName name="razdel_12" localSheetId="49">'г. Самара'!$P$20:$R$29</definedName>
    <definedName name="razdel_12" localSheetId="7">'г. Сызрань'!$P$20:$R$29</definedName>
    <definedName name="razdel_12" localSheetId="47">'г. Тольятти'!$P$20:$R$29</definedName>
    <definedName name="razdel_12" localSheetId="40">'г. Чапаевск'!$P$20:$R$29</definedName>
    <definedName name="razdel_12" localSheetId="2">'г.о. Кинель'!$P$20:$R$29</definedName>
    <definedName name="razdel_12" localSheetId="50">'Деп Сам'!$P$20:$R$29</definedName>
    <definedName name="razdel_12" localSheetId="48">'Деп Тольятти'!$P$20:$R$29</definedName>
    <definedName name="razdel_12" localSheetId="4">ЗУ!$P$20:$R$29</definedName>
    <definedName name="razdel_12" localSheetId="1">КУ!$P$20:$R$29</definedName>
    <definedName name="razdel_12" localSheetId="38">'м.р.  Приволжский'!$P$20:$R$29</definedName>
    <definedName name="razdel_12" localSheetId="31">'м.р. Алексеевский'!$P$20:$R$29</definedName>
    <definedName name="razdel_12" localSheetId="35">'м.р. Безенчукский'!$P$20:$R$29</definedName>
    <definedName name="razdel_12" localSheetId="12">'м.р. Богатовский'!$P$20:$R$29</definedName>
    <definedName name="razdel_12" localSheetId="42">'м.р. Большеглушицкий'!$P$20:$R$29</definedName>
    <definedName name="razdel_12" localSheetId="43">'м.р. Большечерниговский'!$P$20:$R$29</definedName>
    <definedName name="razdel_12" localSheetId="32">'м.р. Борский'!$P$20:$R$29</definedName>
    <definedName name="razdel_12" localSheetId="45">'м.р. Волжский'!$P$20:$R$29</definedName>
    <definedName name="razdel_12" localSheetId="24">'м.р. Елховский'!$P$20:$R$29</definedName>
    <definedName name="razdel_12" localSheetId="18">'м.р. Исаклинский'!$P$20:$R$29</definedName>
    <definedName name="razdel_12" localSheetId="19">'м.р. Камышлинский'!$P$20:$R$29</definedName>
    <definedName name="razdel_12" localSheetId="3">'м.р. Кинельский'!$P$20:$R$29</definedName>
    <definedName name="razdel_12" localSheetId="20">'м.р. Клявлинский'!$P$20:$R$29</definedName>
    <definedName name="razdel_12" localSheetId="25">'м.р. Кошкинский'!$P$20:$R$29</definedName>
    <definedName name="razdel_12" localSheetId="36">'м.р. Красноармейский'!$P$20:$R$29</definedName>
    <definedName name="razdel_12" localSheetId="26">'м.р. Красноярский'!$P$20:$R$29</definedName>
    <definedName name="razdel_12" localSheetId="33">'м.р. Нефтегорский'!$P$20:$R$29</definedName>
    <definedName name="razdel_12" localSheetId="37">'м.р. Пестравский'!$P$20:$R$29</definedName>
    <definedName name="razdel_12" localSheetId="21">'м.р. Похвистневский'!$P$20:$R$29</definedName>
    <definedName name="razdel_12" localSheetId="14">'м.р. Сергиевский'!$P$20:$R$29</definedName>
    <definedName name="razdel_12" localSheetId="28">'м.р. Ставропольский'!$P$20:$R$29</definedName>
    <definedName name="razdel_12" localSheetId="5">'м.р. Сызранский'!$P$20:$R$29</definedName>
    <definedName name="razdel_12" localSheetId="39">'м.р. Хворостянский'!$P$20:$R$29</definedName>
    <definedName name="razdel_12" localSheetId="15">'м.р. Челно-Вершинский'!$P$20:$R$29</definedName>
    <definedName name="razdel_12" localSheetId="16">'м.р. Шенталинский'!$P$20:$R$29</definedName>
    <definedName name="razdel_12" localSheetId="6">'м.р. Шигонский'!$P$20:$R$29</definedName>
    <definedName name="razdel_12" localSheetId="11">'м.р.Кинель-Черкасский '!$P$20:$R$29</definedName>
    <definedName name="razdel_12" localSheetId="9">ОУ!$P$20:$R$29</definedName>
    <definedName name="razdel_12" localSheetId="44">ПУ!$P$20:$R$29</definedName>
    <definedName name="razdel_12" localSheetId="17">СВУ!$P$20:$R$29</definedName>
    <definedName name="razdel_12" localSheetId="23">СЗ!$P$20:$R$29</definedName>
    <definedName name="razdel_12" localSheetId="13">СУ!$P$20:$R$29</definedName>
    <definedName name="razdel_12" localSheetId="27">ЦУ!$P$20:$R$29</definedName>
    <definedName name="razdel_12" localSheetId="30">ЮВУ!$P$20:$R$29</definedName>
    <definedName name="razdel_12" localSheetId="34">ЮЗУ!$P$20:$R$29</definedName>
    <definedName name="razdel_12" localSheetId="41">ЮУ!$P$20:$R$29</definedName>
    <definedName name="razdel_12">'Раздел 2.6'!$P$20:$R$29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24" l="1"/>
  <c r="Q21" i="24"/>
  <c r="P21" i="24"/>
  <c r="R30" i="71" l="1"/>
  <c r="Q30" i="71"/>
  <c r="P30" i="71"/>
  <c r="R30" i="67"/>
  <c r="Q30" i="67"/>
  <c r="P30" i="67"/>
  <c r="R30" i="62"/>
  <c r="Q30" i="62"/>
  <c r="P30" i="62"/>
  <c r="R30" i="58"/>
  <c r="Q30" i="58"/>
  <c r="P30" i="58"/>
  <c r="R30" i="54"/>
  <c r="Q30" i="54"/>
  <c r="P30" i="54"/>
  <c r="R30" i="48"/>
  <c r="Q30" i="48"/>
  <c r="P30" i="48"/>
  <c r="R30" i="44"/>
  <c r="Q30" i="44"/>
  <c r="P30" i="44"/>
  <c r="R30" i="41"/>
  <c r="Q30" i="41"/>
  <c r="P30" i="41"/>
  <c r="R30" i="37"/>
  <c r="Q30" i="37"/>
  <c r="P30" i="37"/>
  <c r="R30" i="30"/>
  <c r="Q30" i="30"/>
  <c r="P30" i="30"/>
  <c r="R30" i="27"/>
  <c r="Q30" i="27"/>
  <c r="P30" i="27"/>
  <c r="P30" i="13" l="1"/>
  <c r="Q30" i="13"/>
  <c r="R30" i="13"/>
  <c r="Q21" i="68"/>
  <c r="R21" i="68"/>
  <c r="R21" i="23"/>
  <c r="Q21" i="23"/>
  <c r="P21" i="23"/>
  <c r="R21" i="72"/>
  <c r="Q21" i="72"/>
  <c r="P21" i="72"/>
  <c r="R21" i="55"/>
  <c r="Q21" i="55"/>
  <c r="P21" i="55"/>
  <c r="R21" i="22" l="1"/>
  <c r="Q21" i="22"/>
  <c r="P21" i="22"/>
  <c r="R21" i="25" l="1"/>
  <c r="Q21" i="25"/>
  <c r="P21" i="25"/>
  <c r="R21" i="26"/>
  <c r="Q21" i="26"/>
  <c r="P21" i="26"/>
  <c r="R21" i="31" l="1"/>
  <c r="Q21" i="31"/>
  <c r="P21" i="31"/>
  <c r="R21" i="32"/>
  <c r="Q21" i="32"/>
  <c r="P21" i="32"/>
  <c r="R21" i="33"/>
  <c r="Q21" i="33"/>
  <c r="P21" i="33"/>
  <c r="R21" i="34"/>
  <c r="Q21" i="34"/>
  <c r="P21" i="34"/>
  <c r="R21" i="35"/>
  <c r="Q21" i="35"/>
  <c r="P21" i="35"/>
  <c r="R21" i="36"/>
  <c r="Q21" i="36"/>
  <c r="P21" i="36"/>
  <c r="R21" i="28" l="1"/>
  <c r="Q21" i="28"/>
  <c r="P21" i="28"/>
  <c r="R21" i="59" l="1"/>
  <c r="Q21" i="59"/>
  <c r="P21" i="59"/>
  <c r="R21" i="60"/>
  <c r="Q21" i="60"/>
  <c r="P21" i="60"/>
  <c r="R21" i="61"/>
  <c r="Q21" i="61"/>
  <c r="P21" i="61"/>
  <c r="R21" i="38" l="1"/>
  <c r="Q21" i="38"/>
  <c r="P21" i="38"/>
  <c r="R21" i="39"/>
  <c r="Q21" i="39"/>
  <c r="P21" i="39"/>
  <c r="R21" i="40"/>
  <c r="Q21" i="40"/>
  <c r="P21" i="40"/>
  <c r="R21" i="49" l="1"/>
  <c r="Q21" i="49"/>
  <c r="P21" i="49"/>
  <c r="R21" i="50"/>
  <c r="Q21" i="50"/>
  <c r="P21" i="50"/>
  <c r="R21" i="51"/>
  <c r="Q21" i="51"/>
  <c r="P21" i="51"/>
  <c r="R21" i="52"/>
  <c r="Q21" i="52"/>
  <c r="P21" i="52"/>
  <c r="R21" i="53"/>
  <c r="Q21" i="53"/>
  <c r="P21" i="53"/>
  <c r="R21" i="45" l="1"/>
  <c r="Q21" i="45"/>
  <c r="P21" i="45"/>
  <c r="R21" i="46"/>
  <c r="Q21" i="46"/>
  <c r="P21" i="46"/>
  <c r="R21" i="47"/>
  <c r="Q21" i="47"/>
  <c r="P21" i="47"/>
  <c r="R21" i="63" l="1"/>
  <c r="Q21" i="63"/>
  <c r="P21" i="63"/>
  <c r="R21" i="64"/>
  <c r="Q21" i="64"/>
  <c r="P21" i="64"/>
  <c r="R21" i="65"/>
  <c r="Q21" i="65"/>
  <c r="P21" i="65"/>
  <c r="R21" i="66"/>
  <c r="Q21" i="66"/>
  <c r="P21" i="66"/>
  <c r="P21" i="68" l="1"/>
  <c r="R21" i="69"/>
  <c r="Q21" i="69"/>
  <c r="P21" i="69"/>
  <c r="R21" i="42" l="1"/>
  <c r="Q21" i="42"/>
  <c r="P21" i="42"/>
  <c r="R21" i="43"/>
  <c r="Q21" i="43"/>
  <c r="P21" i="43"/>
  <c r="R21" i="56" l="1"/>
  <c r="Q21" i="56"/>
  <c r="P21" i="56"/>
  <c r="R21" i="57"/>
  <c r="Q21" i="57"/>
  <c r="P21" i="57"/>
  <c r="R22" i="44" l="1"/>
  <c r="P23" i="44"/>
  <c r="R23" i="44"/>
  <c r="P25" i="44"/>
  <c r="R26" i="44"/>
  <c r="P27" i="44"/>
  <c r="R27" i="44"/>
  <c r="P29" i="44"/>
  <c r="R21" i="44"/>
  <c r="Q22" i="67"/>
  <c r="R22" i="67"/>
  <c r="R23" i="67"/>
  <c r="P24" i="67"/>
  <c r="P25" i="67"/>
  <c r="Q25" i="67"/>
  <c r="Q26" i="67"/>
  <c r="R26" i="67"/>
  <c r="P28" i="67"/>
  <c r="P29" i="67"/>
  <c r="Q29" i="67"/>
  <c r="R21" i="67"/>
  <c r="Q28" i="71"/>
  <c r="R25" i="71"/>
  <c r="P23" i="71"/>
  <c r="P22" i="44"/>
  <c r="Q29" i="71"/>
  <c r="R26" i="71"/>
  <c r="Q26" i="71"/>
  <c r="P24" i="71"/>
  <c r="Q29" i="44"/>
  <c r="R28" i="44"/>
  <c r="P28" i="44"/>
  <c r="Q26" i="44"/>
  <c r="P26" i="44"/>
  <c r="Q25" i="44"/>
  <c r="P24" i="44"/>
  <c r="Q23" i="44"/>
  <c r="Q22" i="44"/>
  <c r="Q21" i="44"/>
  <c r="P21" i="44"/>
  <c r="P22" i="27"/>
  <c r="Q22" i="27"/>
  <c r="R22" i="27"/>
  <c r="P23" i="27"/>
  <c r="Q23" i="27"/>
  <c r="R23" i="27"/>
  <c r="P24" i="27"/>
  <c r="Q24" i="27"/>
  <c r="R24" i="27"/>
  <c r="P25" i="27"/>
  <c r="Q25" i="27"/>
  <c r="R25" i="27"/>
  <c r="P26" i="27"/>
  <c r="Q26" i="27"/>
  <c r="R26" i="27"/>
  <c r="P27" i="27"/>
  <c r="Q27" i="27"/>
  <c r="R27" i="27"/>
  <c r="P28" i="27"/>
  <c r="Q28" i="27"/>
  <c r="R28" i="27"/>
  <c r="P29" i="27"/>
  <c r="Q29" i="27"/>
  <c r="R29" i="27"/>
  <c r="Q21" i="27"/>
  <c r="R21" i="27"/>
  <c r="P21" i="27"/>
  <c r="P22" i="30"/>
  <c r="Q22" i="30"/>
  <c r="R22" i="30"/>
  <c r="P23" i="30"/>
  <c r="Q23" i="30"/>
  <c r="R23" i="30"/>
  <c r="P24" i="30"/>
  <c r="Q24" i="30"/>
  <c r="R24" i="30"/>
  <c r="P25" i="30"/>
  <c r="Q25" i="30"/>
  <c r="R25" i="30"/>
  <c r="P26" i="30"/>
  <c r="Q26" i="30"/>
  <c r="R26" i="30"/>
  <c r="P27" i="30"/>
  <c r="Q27" i="30"/>
  <c r="R27" i="30"/>
  <c r="P28" i="30"/>
  <c r="Q28" i="30"/>
  <c r="R28" i="30"/>
  <c r="P29" i="30"/>
  <c r="Q29" i="30"/>
  <c r="R29" i="30"/>
  <c r="Q21" i="30"/>
  <c r="R21" i="30"/>
  <c r="P21" i="30"/>
  <c r="P22" i="37"/>
  <c r="Q22" i="37"/>
  <c r="R22" i="37"/>
  <c r="P23" i="37"/>
  <c r="Q23" i="37"/>
  <c r="R23" i="37"/>
  <c r="P24" i="37"/>
  <c r="Q24" i="37"/>
  <c r="R24" i="37"/>
  <c r="P25" i="37"/>
  <c r="Q25" i="37"/>
  <c r="R25" i="37"/>
  <c r="P26" i="37"/>
  <c r="Q26" i="37"/>
  <c r="R26" i="37"/>
  <c r="P27" i="37"/>
  <c r="Q27" i="37"/>
  <c r="R27" i="37"/>
  <c r="P28" i="37"/>
  <c r="Q28" i="37"/>
  <c r="R28" i="37"/>
  <c r="P29" i="37"/>
  <c r="Q29" i="37"/>
  <c r="R29" i="37"/>
  <c r="Q21" i="37"/>
  <c r="R21" i="37"/>
  <c r="P21" i="37"/>
  <c r="P22" i="41"/>
  <c r="Q22" i="41"/>
  <c r="R22" i="41"/>
  <c r="P23" i="41"/>
  <c r="Q23" i="41"/>
  <c r="R23" i="41"/>
  <c r="P24" i="41"/>
  <c r="Q24" i="41"/>
  <c r="R24" i="41"/>
  <c r="P25" i="41"/>
  <c r="Q25" i="41"/>
  <c r="R25" i="41"/>
  <c r="P26" i="41"/>
  <c r="Q26" i="41"/>
  <c r="R26" i="41"/>
  <c r="P27" i="41"/>
  <c r="Q27" i="41"/>
  <c r="R27" i="41"/>
  <c r="P28" i="41"/>
  <c r="Q28" i="41"/>
  <c r="R28" i="41"/>
  <c r="P29" i="41"/>
  <c r="Q29" i="41"/>
  <c r="R29" i="41"/>
  <c r="Q21" i="41"/>
  <c r="R21" i="41"/>
  <c r="P21" i="41"/>
  <c r="Q24" i="44"/>
  <c r="R24" i="44"/>
  <c r="R25" i="44"/>
  <c r="Q27" i="44"/>
  <c r="Q28" i="44"/>
  <c r="R29" i="44"/>
  <c r="P22" i="48"/>
  <c r="Q22" i="48"/>
  <c r="R22" i="48"/>
  <c r="P23" i="48"/>
  <c r="Q23" i="48"/>
  <c r="R23" i="48"/>
  <c r="P24" i="48"/>
  <c r="Q24" i="48"/>
  <c r="R24" i="48"/>
  <c r="P25" i="48"/>
  <c r="Q25" i="48"/>
  <c r="R25" i="48"/>
  <c r="P26" i="48"/>
  <c r="Q26" i="48"/>
  <c r="R26" i="48"/>
  <c r="P27" i="48"/>
  <c r="Q27" i="48"/>
  <c r="R27" i="48"/>
  <c r="P28" i="48"/>
  <c r="Q28" i="48"/>
  <c r="R28" i="48"/>
  <c r="P29" i="48"/>
  <c r="Q29" i="48"/>
  <c r="R29" i="48"/>
  <c r="Q21" i="48"/>
  <c r="R21" i="48"/>
  <c r="P21" i="48"/>
  <c r="P22" i="54"/>
  <c r="Q22" i="54"/>
  <c r="R22" i="54"/>
  <c r="P23" i="54"/>
  <c r="Q23" i="54"/>
  <c r="R23" i="54"/>
  <c r="P24" i="54"/>
  <c r="Q24" i="54"/>
  <c r="R24" i="54"/>
  <c r="P25" i="54"/>
  <c r="Q25" i="54"/>
  <c r="R25" i="54"/>
  <c r="P26" i="54"/>
  <c r="Q26" i="54"/>
  <c r="R26" i="54"/>
  <c r="P27" i="54"/>
  <c r="Q27" i="54"/>
  <c r="R27" i="54"/>
  <c r="P28" i="54"/>
  <c r="Q28" i="54"/>
  <c r="R28" i="54"/>
  <c r="P29" i="54"/>
  <c r="Q29" i="54"/>
  <c r="R29" i="54"/>
  <c r="Q21" i="54"/>
  <c r="R21" i="54"/>
  <c r="P21" i="54"/>
  <c r="P22" i="58"/>
  <c r="Q22" i="58"/>
  <c r="R22" i="58"/>
  <c r="P23" i="58"/>
  <c r="Q23" i="58"/>
  <c r="R23" i="58"/>
  <c r="P24" i="58"/>
  <c r="Q24" i="58"/>
  <c r="R24" i="58"/>
  <c r="P25" i="58"/>
  <c r="Q25" i="58"/>
  <c r="R25" i="58"/>
  <c r="P26" i="58"/>
  <c r="Q26" i="58"/>
  <c r="R26" i="58"/>
  <c r="P27" i="58"/>
  <c r="Q27" i="58"/>
  <c r="R27" i="58"/>
  <c r="P28" i="58"/>
  <c r="Q28" i="58"/>
  <c r="R28" i="58"/>
  <c r="P29" i="58"/>
  <c r="Q29" i="58"/>
  <c r="R29" i="58"/>
  <c r="Q21" i="58"/>
  <c r="R21" i="58"/>
  <c r="P21" i="58"/>
  <c r="P22" i="62"/>
  <c r="Q22" i="62"/>
  <c r="R22" i="62"/>
  <c r="P23" i="62"/>
  <c r="Q23" i="62"/>
  <c r="R23" i="62"/>
  <c r="P24" i="62"/>
  <c r="Q24" i="62"/>
  <c r="R24" i="62"/>
  <c r="P25" i="62"/>
  <c r="Q25" i="62"/>
  <c r="R25" i="62"/>
  <c r="P26" i="62"/>
  <c r="Q26" i="62"/>
  <c r="R26" i="62"/>
  <c r="P27" i="62"/>
  <c r="Q27" i="62"/>
  <c r="R27" i="62"/>
  <c r="P28" i="62"/>
  <c r="Q28" i="62"/>
  <c r="R28" i="62"/>
  <c r="P29" i="62"/>
  <c r="Q29" i="62"/>
  <c r="R29" i="62"/>
  <c r="Q21" i="62"/>
  <c r="R21" i="62"/>
  <c r="P21" i="62"/>
  <c r="P22" i="67"/>
  <c r="P23" i="67"/>
  <c r="Q23" i="67"/>
  <c r="Q24" i="67"/>
  <c r="R24" i="67"/>
  <c r="R25" i="67"/>
  <c r="P26" i="67"/>
  <c r="P27" i="67"/>
  <c r="Q27" i="67"/>
  <c r="R27" i="67"/>
  <c r="Q28" i="67"/>
  <c r="R28" i="67"/>
  <c r="R29" i="67"/>
  <c r="Q21" i="67"/>
  <c r="P21" i="67"/>
  <c r="P22" i="71"/>
  <c r="Q23" i="71"/>
  <c r="Q24" i="71"/>
  <c r="R24" i="71"/>
  <c r="P26" i="71"/>
  <c r="P27" i="71"/>
  <c r="Q27" i="71"/>
  <c r="R28" i="71"/>
  <c r="R29" i="71"/>
  <c r="Q21" i="71"/>
  <c r="P26" i="13" l="1"/>
  <c r="Q26" i="13"/>
  <c r="Q29" i="13"/>
  <c r="P24" i="13"/>
  <c r="R28" i="13"/>
  <c r="Q24" i="13"/>
  <c r="Q21" i="13"/>
  <c r="P27" i="13"/>
  <c r="Q23" i="13"/>
  <c r="R26" i="13"/>
  <c r="R25" i="13"/>
  <c r="Q27" i="13"/>
  <c r="P23" i="13"/>
  <c r="R29" i="13"/>
  <c r="P22" i="13"/>
  <c r="Q28" i="13"/>
  <c r="R24" i="13"/>
  <c r="R21" i="71"/>
  <c r="R21" i="13" s="1"/>
  <c r="P29" i="71"/>
  <c r="P29" i="13" s="1"/>
  <c r="R27" i="71"/>
  <c r="R27" i="13" s="1"/>
  <c r="P25" i="71"/>
  <c r="P25" i="13" s="1"/>
  <c r="R23" i="71"/>
  <c r="R23" i="13" s="1"/>
  <c r="Q22" i="71"/>
  <c r="Q22" i="13" s="1"/>
  <c r="P28" i="71"/>
  <c r="P28" i="13" s="1"/>
  <c r="Q25" i="71"/>
  <c r="Q25" i="13" s="1"/>
  <c r="R22" i="71"/>
  <c r="R22" i="13" s="1"/>
  <c r="P21" i="71"/>
  <c r="P21" i="13" s="1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<sst xmlns="http://schemas.openxmlformats.org/spreadsheetml/2006/main" count="867" uniqueCount="17">
  <si>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</si>
  <si>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</si>
  <si>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</si>
  <si>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</si>
  <si>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</si>
  <si>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</si>
  <si>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</si>
  <si>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</si>
  <si>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</si>
  <si>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</si>
  <si>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</si>
  <si>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</si>
  <si>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</si>
  <si>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</si>
  <si>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</si>
  <si>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</si>
  <si>
    <t>Из строки 02: учебники, исключительные права на которые принадлежат Российской Федерации (государственные учебники)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</si>
</sst>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\ ##0"/>
    <numFmt numFmtId="166" formatCode="#,##0.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22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/>
    <xf numFmtId="0" fontId="20" fillId="19" borderId="10" xfId="0" applyFont="1" applyFill="1" applyBorder="1" applyAlignment="1">
      <alignment horizontal="center"/>
    </xf>
    <xf numFmtId="0" fontId="21" fillId="19" borderId="10" xfId="0" applyFont="1" applyFill="1" applyBorder="1" applyAlignment="1">
      <alignment horizontal="center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1" borderId="12" xfId="0" applyNumberFormat="1" applyFont="1" applyFill="1" applyBorder="1" applyAlignment="1">
      <alignment horizontal="center" vertical="center" wrapText="1"/>
    </xf>
    <xf numFmtId="3" fontId="24" fillId="21" borderId="12" xfId="0" applyNumberFormat="1" applyFont="1" applyFill="1" applyBorder="1" applyAlignment="1">
      <alignment horizontal="right" wrapText="1"/>
    </xf>
    <xf numFmtId="0" fontId="25" fillId="19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31"/>
  <sheetViews>
    <sheetView showGridLines="0" topLeftCell="A17" workbookViewId="0">
      <selection activeCell="P21" sqref="P21:R21"/>
    </sheetView>
  </sheetViews>
  <sheetFormatPr defaultColWidth="9.140625" defaultRowHeight="12.75" x14ac:dyDescent="0.2"/>
  <cols>
    <col min="1" max="1" width="46.5703125" style="2" bestFit="1" customWidth="1"/>
    <col min="2" max="14" width="2" style="2" hidden="1" customWidth="1"/>
    <col min="15" max="15" width="7.42578125" style="2" bestFit="1" customWidth="1"/>
    <col min="16" max="17" width="15.7109375" style="2" customWidth="1"/>
    <col min="18" max="18" width="24.5703125" style="2" customWidth="1"/>
    <col min="19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КУ!P21+ЗУ!P21+ОУ!P21+СУ!P21+СВУ!P21+СЗ!P21+ЦУ!P21+ЮВУ!P21+ЮЗУ!P21+ЮУ!P21+ПУ!P21+'Деп Тольятти'!P21+'г. Самара'!P21+'Деп Сам'!P21+'г. Тольятти'!P21</f>
        <v>599352</v>
      </c>
      <c r="Q21" s="15">
        <f>КУ!Q21+ЗУ!Q21+ОУ!Q21+СУ!Q21+СВУ!Q21+СЗ!Q21+ЦУ!Q21+ЮВУ!Q21+ЮЗУ!Q21+ЮУ!Q21+ПУ!Q21+'Деп Тольятти'!Q21+'г. Самара'!Q21+'Деп Сам'!Q21+'г. Тольятти'!Q21</f>
        <v>453315</v>
      </c>
      <c r="R21" s="15">
        <f>КУ!R21+ЗУ!R21+ОУ!R21+СУ!R21+СВУ!R21+СЗ!R21+ЦУ!R21+ЮВУ!R21+ЮЗУ!R21+ЮУ!R21+ПУ!R21+'Деп Тольятти'!R21+'г. Самара'!R21+'Деп Сам'!R21+'г. Тольятти'!R21</f>
        <v>9656258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555614</v>
      </c>
      <c r="Q22" s="14">
        <f>КУ!Q22+ЗУ!Q22+ОУ!Q22+СУ!Q22+СВУ!Q22+СЗ!Q22+ЦУ!Q22+ЮВУ!Q22+ЮЗУ!Q22+ЮУ!Q22+ПУ!Q22+'Деп Тольятти'!Q22+'г. Самара'!Q22+'Деп Сам'!Q22+'г. Тольятти'!Q22</f>
        <v>342299</v>
      </c>
      <c r="R22" s="14">
        <f>КУ!R22+ЗУ!R22+ОУ!R22+СУ!R22+СВУ!R22+СЗ!R22+ЦУ!R22+ЮВУ!R22+ЮЗУ!R22+ЮУ!R22+ПУ!R22+'Деп Тольятти'!R22+'г. Самара'!R22+'Деп Сам'!R22+'г. Тольятти'!R22</f>
        <v>5434197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КУ!P23+ЗУ!P23+ОУ!P23+СУ!P23+СВУ!P23+СЗ!P23+ЦУ!P23+ЮВУ!P23+ЮЗУ!P23+ЮУ!P23+ПУ!P23+'Деп Тольятти'!P23+'г. Самара'!P23+'Деп Сам'!P23+'г. Тольятти'!P23</f>
        <v>33327</v>
      </c>
      <c r="Q23" s="14">
        <f>КУ!Q23+ЗУ!Q23+ОУ!Q23+СУ!Q23+СВУ!Q23+СЗ!Q23+ЦУ!Q23+ЮВУ!Q23+ЮЗУ!Q23+ЮУ!Q23+ПУ!Q23+'Деп Тольятти'!Q23+'г. Самара'!Q23+'Деп Сам'!Q23+'г. Тольятти'!Q23</f>
        <v>26807</v>
      </c>
      <c r="R23" s="14">
        <f>КУ!R23+ЗУ!R23+ОУ!R23+СУ!R23+СВУ!R23+СЗ!R23+ЦУ!R23+ЮВУ!R23+ЮЗУ!R23+ЮУ!R23+ПУ!R23+'Деп Тольятти'!R23+'г. Самара'!R23+'Деп Сам'!R23+'г. Тольятти'!R23</f>
        <v>567023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КУ!P24+ЗУ!P24+ОУ!P24+СУ!P24+СВУ!P24+СЗ!P24+ЦУ!P24+ЮВУ!P24+ЮЗУ!P24+ЮУ!P24+ПУ!P24+'Деп Тольятти'!P24+'г. Самара'!P24+'Деп Сам'!P24+'г. Тольятти'!P24</f>
        <v>3464</v>
      </c>
      <c r="Q24" s="14">
        <f>КУ!Q24+ЗУ!Q24+ОУ!Q24+СУ!Q24+СВУ!Q24+СЗ!Q24+ЦУ!Q24+ЮВУ!Q24+ЮЗУ!Q24+ЮУ!Q24+ПУ!Q24+'Деп Тольятти'!Q24+'г. Самара'!Q24+'Деп Сам'!Q24+'г. Тольятти'!Q24</f>
        <v>75103</v>
      </c>
      <c r="R24" s="14">
        <f>КУ!R24+ЗУ!R24+ОУ!R24+СУ!R24+СВУ!R24+СЗ!R24+ЦУ!R24+ЮВУ!R24+ЮЗУ!R24+ЮУ!R24+ПУ!R24+'Деп Тольятти'!R24+'г. Самара'!R24+'Деп Сам'!R24+'г. Тольятти'!R24</f>
        <v>3289459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КУ!P25+ЗУ!P25+ОУ!P25+СУ!P25+СВУ!P25+СЗ!P25+ЦУ!P25+ЮВУ!P25+ЮЗУ!P25+ЮУ!P25+ПУ!P25+'Деп Тольятти'!P25+'г. Самара'!P25+'Деп Сам'!P25+'г. Тольятти'!P25</f>
        <v>313</v>
      </c>
      <c r="Q25" s="14">
        <f>КУ!Q25+ЗУ!Q25+ОУ!Q25+СУ!Q25+СВУ!Q25+СЗ!Q25+ЦУ!Q25+ЮВУ!Q25+ЮЗУ!Q25+ЮУ!Q25+ПУ!Q25+'Деп Тольятти'!Q25+'г. Самара'!Q25+'Деп Сам'!Q25+'г. Тольятти'!Q25</f>
        <v>1013</v>
      </c>
      <c r="R25" s="14">
        <f>КУ!R25+ЗУ!R25+ОУ!R25+СУ!R25+СВУ!R25+СЗ!R25+ЦУ!R25+ЮВУ!R25+ЮЗУ!R25+ЮУ!R25+ПУ!R25+'Деп Тольятти'!R25+'г. Самара'!R25+'Деп Сам'!R25+'г. Тольятти'!R25</f>
        <v>171000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КУ!P26+ЗУ!P26+ОУ!P26+СУ!P26+СВУ!P26+СЗ!P26+ЦУ!P26+ЮВУ!P26+ЮЗУ!P26+ЮУ!P26+ПУ!P26+'Деп Тольятти'!P26+'г. Самара'!P26+'Деп Сам'!P26+'г. Тольятти'!P26</f>
        <v>590574</v>
      </c>
      <c r="Q26" s="14">
        <f>КУ!Q26+ЗУ!Q26+ОУ!Q26+СУ!Q26+СВУ!Q26+СЗ!Q26+ЦУ!Q26+ЮВУ!Q26+ЮЗУ!Q26+ЮУ!Q26+ПУ!Q26+'Деп Тольятти'!Q26+'г. Самара'!Q26+'Деп Сам'!Q26+'г. Тольятти'!Q26</f>
        <v>444112</v>
      </c>
      <c r="R26" s="14">
        <f>КУ!R26+ЗУ!R26+ОУ!R26+СУ!R26+СВУ!R26+СЗ!R26+ЦУ!R26+ЮВУ!R26+ЮЗУ!R26+ЮУ!R26+ПУ!R26+'Деп Тольятти'!R26+'г. Самара'!R26+'Деп Сам'!R26+'г. Тольятти'!R26</f>
        <v>9585428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КУ!P27+ЗУ!P27+ОУ!P27+СУ!P27+СВУ!P27+СЗ!P27+ЦУ!P27+ЮВУ!P27+ЮЗУ!P27+ЮУ!P27+ПУ!P27+'Деп Тольятти'!P27+'г. Самара'!P27+'Деп Сам'!P27+'г. Тольятти'!P27</f>
        <v>101</v>
      </c>
      <c r="Q27" s="14">
        <f>КУ!Q27+ЗУ!Q27+ОУ!Q27+СУ!Q27+СВУ!Q27+СЗ!Q27+ЦУ!Q27+ЮВУ!Q27+ЮЗУ!Q27+ЮУ!Q27+ПУ!Q27+'Деп Тольятти'!Q27+'г. Самара'!Q27+'Деп Сам'!Q27+'г. Тольятти'!Q27</f>
        <v>461</v>
      </c>
      <c r="R27" s="14">
        <f>КУ!R27+ЗУ!R27+ОУ!R27+СУ!R27+СВУ!R27+СЗ!R27+ЦУ!R27+ЮВУ!R27+ЮЗУ!R27+ЮУ!R27+ПУ!R27+'Деп Тольятти'!R27+'г. Самара'!R27+'Деп Сам'!R27+'г. Тольятти'!R27</f>
        <v>19128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КУ!P28+ЗУ!P28+ОУ!P28+СУ!P28+СВУ!P28+СЗ!P28+ЦУ!P28+ЮВУ!P28+ЮЗУ!P28+ЮУ!P28+ПУ!P28+'Деп Тольятти'!P28+'г. Самара'!P28+'Деп Сам'!P28+'г. Тольятти'!P28</f>
        <v>45</v>
      </c>
      <c r="Q28" s="14">
        <f>КУ!Q28+ЗУ!Q28+ОУ!Q28+СУ!Q28+СВУ!Q28+СЗ!Q28+ЦУ!Q28+ЮВУ!Q28+ЮЗУ!Q28+ЮУ!Q28+ПУ!Q28+'Деп Тольятти'!Q28+'г. Самара'!Q28+'Деп Сам'!Q28+'г. Тольятти'!Q28</f>
        <v>7</v>
      </c>
      <c r="R28" s="14">
        <f>КУ!R28+ЗУ!R28+ОУ!R28+СУ!R28+СВУ!R28+СЗ!R28+ЦУ!R28+ЮВУ!R28+ЮЗУ!R28+ЮУ!R28+ПУ!R28+'Деп Тольятти'!R28+'г. Самара'!R28+'Деп Сам'!R28+'г. Тольятти'!R28</f>
        <v>565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КУ!P29+ЗУ!P29+ОУ!P29+СУ!P29+СВУ!P29+СЗ!P29+ЦУ!P29+ЮВУ!P29+ЮЗУ!P29+ЮУ!P29+ПУ!P29+'Деп Тольятти'!P29+'г. Самара'!P29+'Деп Сам'!P29+'г. Тольятти'!P29</f>
        <v>8632</v>
      </c>
      <c r="Q29" s="14">
        <f>КУ!Q29+ЗУ!Q29+ОУ!Q29+СУ!Q29+СВУ!Q29+СЗ!Q29+ЦУ!Q29+ЮВУ!Q29+ЮЗУ!Q29+ЮУ!Q29+ПУ!Q29+'Деп Тольятти'!Q29+'г. Самара'!Q29+'Деп Сам'!Q29+'г. Тольятти'!Q29</f>
        <v>8735</v>
      </c>
      <c r="R29" s="14">
        <f>КУ!R29+ЗУ!R29+ОУ!R29+СУ!R29+СВУ!R29+СЗ!R29+ЦУ!R29+ЮВУ!R29+ЮЗУ!R29+ЮУ!R29+ПУ!R29+'Деп Тольятти'!R29+'г. Самара'!R29+'Деп Сам'!R29+'г. Тольятти'!R29</f>
        <v>51137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КУ!P30+ЗУ!P30+ОУ!P30+СУ!P30+СВУ!P30+СЗ!P30+ЦУ!P30+ЮВУ!P30+ЮЗУ!P30+ЮУ!P30+ПУ!P30+'Деп Тольятти'!P30+'г. Самара'!P30+'Деп Сам'!P30+'г. Тольятти'!P30</f>
        <v>38401</v>
      </c>
      <c r="Q30" s="22">
        <f>КУ!Q30+ЗУ!Q30+ОУ!Q30+СУ!Q30+СВУ!Q30+СЗ!Q30+ЦУ!Q30+ЮВУ!Q30+ЮЗУ!Q30+ЮУ!Q30+ПУ!Q30+'Деп Тольятти'!Q30+'г. Самара'!Q30+'Деп Сам'!Q30+'г. Тольятти'!Q30</f>
        <v>5499</v>
      </c>
      <c r="R30" s="22">
        <f>КУ!R30+ЗУ!R30+ОУ!R30+СУ!R30+СВУ!R30+СЗ!R30+ЦУ!R30+ЮВУ!R30+ЮЗУ!R30+ЮУ!R30+ПУ!R30+'Деп Тольятти'!R30+'г. Самара'!R30+'Деп Сам'!R30+'г. Тольятти'!R30</f>
        <v>247474</v>
      </c>
    </row>
    <row r="31" spans="1:18" x14ac:dyDescent="0.2">
      <c r="O31" s="18"/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P30" sqref="P30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'г. Отрадный'!P21+'м.р.Кинель-Черкасский '!P21+'м.р. Богатовский'!P21</f>
        <v>17376</v>
      </c>
      <c r="Q21" s="15">
        <f>'г. Отрадный'!Q21+'м.р.Кинель-Черкасский '!Q21+'м.р. Богатовский'!Q21</f>
        <v>17727</v>
      </c>
      <c r="R21" s="15">
        <f>'г. Отрадный'!R21+'м.р.Кинель-Черкасский '!R21+'м.р. Богатовский'!R21</f>
        <v>336661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'г. Отрадный'!P22+'м.р.Кинель-Черкасский '!P22+'м.р. Богатовский'!P22</f>
        <v>16634</v>
      </c>
      <c r="Q22" s="14">
        <f>'г. Отрадный'!Q22+'м.р.Кинель-Черкасский '!Q22+'м.р. Богатовский'!Q22</f>
        <v>15275</v>
      </c>
      <c r="R22" s="14">
        <f>'г. Отрадный'!R22+'м.р.Кинель-Черкасский '!R22+'м.р. Богатовский'!R22</f>
        <v>137920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'г. Отрадный'!P23+'м.р.Кинель-Черкасский '!P23+'м.р. Богатовский'!P23</f>
        <v>706</v>
      </c>
      <c r="Q23" s="14">
        <f>'г. Отрадный'!Q23+'м.р.Кинель-Черкасский '!Q23+'м.р. Богатовский'!Q23</f>
        <v>469</v>
      </c>
      <c r="R23" s="14">
        <f>'г. Отрадный'!R23+'м.р.Кинель-Черкасский '!R23+'м.р. Богатовский'!R23</f>
        <v>17042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'г. Отрадный'!P24+'м.р.Кинель-Черкасский '!P24+'м.р. Богатовский'!P24</f>
        <v>36</v>
      </c>
      <c r="Q24" s="14">
        <f>'г. Отрадный'!Q24+'м.р.Кинель-Черкасский '!Q24+'м.р. Богатовский'!Q24</f>
        <v>1289</v>
      </c>
      <c r="R24" s="14">
        <f>'г. Отрадный'!R24+'м.р.Кинель-Черкасский '!R24+'м.р. Богатовский'!R24</f>
        <v>176982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'г. Отрадный'!P25+'м.р.Кинель-Черкасский '!P25+'м.р. Богатовский'!P25</f>
        <v>0</v>
      </c>
      <c r="Q25" s="14">
        <f>'г. Отрадный'!Q25+'м.р.Кинель-Черкасский '!Q25+'м.р. Богатовский'!Q25</f>
        <v>694</v>
      </c>
      <c r="R25" s="14">
        <f>'г. Отрадный'!R25+'м.р.Кинель-Черкасский '!R25+'м.р. Богатовский'!R25</f>
        <v>4717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'г. Отрадный'!P26+'м.р.Кинель-Черкасский '!P26+'м.р. Богатовский'!P26</f>
        <v>16999</v>
      </c>
      <c r="Q26" s="14">
        <f>'г. Отрадный'!Q26+'м.р.Кинель-Черкасский '!Q26+'м.р. Богатовский'!Q26</f>
        <v>17314</v>
      </c>
      <c r="R26" s="14">
        <f>'г. Отрадный'!R26+'м.р.Кинель-Черкасский '!R26+'м.р. Богатовский'!R26</f>
        <v>336284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'г. Отрадный'!P27+'м.р.Кинель-Черкасский '!P27+'м.р. Богатовский'!P27</f>
        <v>0</v>
      </c>
      <c r="Q27" s="14">
        <f>'г. Отрадный'!Q27+'м.р.Кинель-Черкасский '!Q27+'м.р. Богатовский'!Q27</f>
        <v>0</v>
      </c>
      <c r="R27" s="14">
        <f>'г. Отрадный'!R27+'м.р.Кинель-Черкасский '!R27+'м.р. Богатовский'!R27</f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'г. Отрадный'!P28+'м.р.Кинель-Черкасский '!P28+'м.р. Богатовский'!P28</f>
        <v>0</v>
      </c>
      <c r="Q28" s="14">
        <f>'г. Отрадный'!Q28+'м.р.Кинель-Черкасский '!Q28+'м.р. Богатовский'!Q28</f>
        <v>0</v>
      </c>
      <c r="R28" s="14">
        <f>'г. Отрадный'!R28+'м.р.Кинель-Черкасский '!R28+'м.р. Богатовский'!R28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'г. Отрадный'!P29+'м.р.Кинель-Черкасский '!P29+'м.р. Богатовский'!P29</f>
        <v>377</v>
      </c>
      <c r="Q29" s="14">
        <f>'г. Отрадный'!Q29+'м.р.Кинель-Черкасский '!Q29+'м.р. Богатовский'!Q29</f>
        <v>413</v>
      </c>
      <c r="R29" s="14">
        <f>'г. Отрадный'!R29+'м.р.Кинель-Черкасский '!R29+'м.р. Богатовский'!R29</f>
        <v>377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'г. Отрадный'!P30+'м.р.Кинель-Черкасский '!P30+'м.р. Богатовский'!P30</f>
        <v>226</v>
      </c>
      <c r="Q30" s="22">
        <f>'г. Отрадный'!Q30+'м.р.Кинель-Черкасский '!Q30+'м.р. Богатовский'!Q30</f>
        <v>0</v>
      </c>
      <c r="R30" s="22">
        <f>'г. Отрадный'!R30+'м.р.Кинель-Черкасский '!R30+'м.р. Богатовский'!R30</f>
        <v>1084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9" sqref="W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P26+P28+P29</f>
        <v>8257</v>
      </c>
      <c r="Q21" s="12">
        <f t="shared" ref="Q21:R21" si="0">Q26+Q28+Q29</f>
        <v>7200</v>
      </c>
      <c r="R21" s="12">
        <f t="shared" si="0"/>
        <v>120329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8020</v>
      </c>
      <c r="Q22" s="25">
        <v>7107</v>
      </c>
      <c r="R22" s="25">
        <v>58095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228</v>
      </c>
      <c r="Q23" s="25">
        <v>78</v>
      </c>
      <c r="R23" s="25">
        <v>6348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9</v>
      </c>
      <c r="Q24" s="25">
        <v>15</v>
      </c>
      <c r="R24" s="25">
        <v>54174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0</v>
      </c>
      <c r="R25" s="25">
        <v>1712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8179</v>
      </c>
      <c r="Q26" s="25">
        <v>7122</v>
      </c>
      <c r="R26" s="25">
        <v>120251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78</v>
      </c>
      <c r="Q29" s="25">
        <v>78</v>
      </c>
      <c r="R29" s="25">
        <v>78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123</v>
      </c>
      <c r="Q30" s="26">
        <v>0</v>
      </c>
      <c r="R30" s="26">
        <v>538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7039</v>
      </c>
      <c r="Q21" s="12">
        <f t="shared" ref="Q21:R21" si="0">Q26+Q27+Q28+Q29</f>
        <v>8918</v>
      </c>
      <c r="R21" s="12">
        <f t="shared" si="0"/>
        <v>168461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6723</v>
      </c>
      <c r="Q22" s="25">
        <v>6702</v>
      </c>
      <c r="R22" s="25">
        <v>62609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300</v>
      </c>
      <c r="Q23" s="25">
        <v>248</v>
      </c>
      <c r="R23" s="25">
        <v>7303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16</v>
      </c>
      <c r="Q24" s="25">
        <v>1274</v>
      </c>
      <c r="R24" s="25">
        <v>96760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694</v>
      </c>
      <c r="R25" s="25">
        <v>1789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6870</v>
      </c>
      <c r="Q26" s="25">
        <v>8726</v>
      </c>
      <c r="R26" s="25">
        <v>168292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169</v>
      </c>
      <c r="Q29" s="25">
        <v>192</v>
      </c>
      <c r="R29" s="25">
        <v>169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75</v>
      </c>
      <c r="Q30" s="26">
        <v>0</v>
      </c>
      <c r="R30" s="26">
        <v>404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2080</v>
      </c>
      <c r="Q21" s="12">
        <f t="shared" ref="Q21:R21" si="0">Q26+Q27+Q28+Q29</f>
        <v>1609</v>
      </c>
      <c r="R21" s="12">
        <f t="shared" si="0"/>
        <v>47871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1891</v>
      </c>
      <c r="Q22" s="25">
        <v>1466</v>
      </c>
      <c r="R22" s="25">
        <v>17216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178</v>
      </c>
      <c r="Q23" s="25">
        <v>143</v>
      </c>
      <c r="R23" s="25">
        <v>3391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11</v>
      </c>
      <c r="Q24" s="25">
        <v>0</v>
      </c>
      <c r="R24" s="25">
        <v>26048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0</v>
      </c>
      <c r="R25" s="25">
        <v>1216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1950</v>
      </c>
      <c r="Q26" s="25">
        <v>1466</v>
      </c>
      <c r="R26" s="25">
        <v>47741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130</v>
      </c>
      <c r="Q29" s="25">
        <v>143</v>
      </c>
      <c r="R29" s="25">
        <v>130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28</v>
      </c>
      <c r="Q30" s="26">
        <v>0</v>
      </c>
      <c r="R30" s="26">
        <v>142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W38" sqref="W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Сергиевский'!P21+'м.р. Челно-Вершинский'!P21+'м.р. Шенталинский'!P21</f>
        <v>10903</v>
      </c>
      <c r="Q21" s="15">
        <f>'м.р. Сергиевский'!Q21+'м.р. Челно-Вершинский'!Q21+'м.р. Шенталинский'!Q21</f>
        <v>14882</v>
      </c>
      <c r="R21" s="15">
        <f>'м.р. Сергиевский'!R21+'м.р. Челно-Вершинский'!R21+'м.р. Шенталинский'!R21</f>
        <v>284224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Сергиевский'!P22+'м.р. Челно-Вершинский'!P22+'м.р. Шенталинский'!P22</f>
        <v>10152</v>
      </c>
      <c r="Q22" s="14">
        <f>'м.р. Сергиевский'!Q22+'м.р. Челно-Вершинский'!Q22+'м.р. Шенталинский'!Q22</f>
        <v>12154</v>
      </c>
      <c r="R22" s="14">
        <f>'м.р. Сергиевский'!R22+'м.р. Челно-Вершинский'!R22+'м.р. Шенталинский'!R22</f>
        <v>99529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Сергиевский'!P23+'м.р. Челно-Вершинский'!P23+'м.р. Шенталинский'!P23</f>
        <v>242</v>
      </c>
      <c r="Q23" s="14">
        <f>'м.р. Сергиевский'!Q23+'м.р. Челно-Вершинский'!Q23+'м.р. Шенталинский'!Q23</f>
        <v>1921</v>
      </c>
      <c r="R23" s="14">
        <f>'м.р. Сергиевский'!R23+'м.р. Челно-Вершинский'!R23+'м.р. Шенталинский'!R23</f>
        <v>14401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Сергиевский'!P24+'м.р. Челно-Вершинский'!P24+'м.р. Шенталинский'!P24</f>
        <v>41</v>
      </c>
      <c r="Q24" s="14">
        <f>'м.р. Сергиевский'!Q24+'м.р. Челно-Вершинский'!Q24+'м.р. Шенталинский'!Q24</f>
        <v>62</v>
      </c>
      <c r="R24" s="14">
        <f>'м.р. Сергиевский'!R24+'м.р. Челно-Вершинский'!R24+'м.р. Шенталинский'!R24</f>
        <v>136191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Сергиевский'!P25+'м.р. Челно-Вершинский'!P25+'м.р. Шенталинский'!P25</f>
        <v>0</v>
      </c>
      <c r="Q25" s="14">
        <f>'м.р. Сергиевский'!Q25+'м.р. Челно-Вершинский'!Q25+'м.р. Шенталинский'!Q25</f>
        <v>87</v>
      </c>
      <c r="R25" s="14">
        <f>'м.р. Сергиевский'!R25+'м.р. Челно-Вершинский'!R25+'м.р. Шенталинский'!R25</f>
        <v>5978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Сергиевский'!P26+'м.р. Челно-Вершинский'!P26+'м.р. Шенталинский'!P26</f>
        <v>10435</v>
      </c>
      <c r="Q26" s="14">
        <f>'м.р. Сергиевский'!Q26+'м.р. Челно-Вершинский'!Q26+'м.р. Шенталинский'!Q26</f>
        <v>14224</v>
      </c>
      <c r="R26" s="14">
        <f>'м.р. Сергиевский'!R26+'м.р. Челно-Вершинский'!R26+'м.р. Шенталинский'!R26</f>
        <v>281953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Сергиевский'!P27+'м.р. Челно-Вершинский'!P27+'м.р. Шенталинский'!P27</f>
        <v>0</v>
      </c>
      <c r="Q27" s="14">
        <f>'м.р. Сергиевский'!Q27+'м.р. Челно-Вершинский'!Q27+'м.р. Шенталинский'!Q27</f>
        <v>0</v>
      </c>
      <c r="R27" s="14">
        <f>'м.р. Сергиевский'!R27+'м.р. Челно-Вершинский'!R27+'м.р. Шенталинский'!R27</f>
        <v>409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Сергиевский'!P28+'м.р. Челно-Вершинский'!P28+'м.р. Шенталинский'!P28</f>
        <v>0</v>
      </c>
      <c r="Q28" s="14">
        <f>'м.р. Сергиевский'!Q28+'м.р. Челно-Вершинский'!Q28+'м.р. Шенталинский'!Q28</f>
        <v>0</v>
      </c>
      <c r="R28" s="14">
        <f>'м.р. Сергиевский'!R28+'м.р. Челно-Вершинский'!R28+'м.р. Шенталинский'!R28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Сергиевский'!P29+'м.р. Челно-Вершинский'!P29+'м.р. Шенталинский'!P29</f>
        <v>468</v>
      </c>
      <c r="Q29" s="14">
        <f>'м.р. Сергиевский'!Q29+'м.р. Челно-Вершинский'!Q29+'м.р. Шенталинский'!Q29</f>
        <v>658</v>
      </c>
      <c r="R29" s="14">
        <f>'м.р. Сергиевский'!R29+'м.р. Челно-Вершинский'!R29+'м.р. Шенталинский'!R29</f>
        <v>1862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Сергиевский'!P30+'м.р. Челно-Вершинский'!P30+'м.р. Шенталинский'!P30</f>
        <v>161</v>
      </c>
      <c r="Q30" s="22">
        <f>'м.р. Сергиевский'!Q30+'м.р. Челно-Вершинский'!Q30+'м.р. Шенталинский'!Q30</f>
        <v>0</v>
      </c>
      <c r="R30" s="22">
        <f>'м.р. Сергиевский'!R30+'м.р. Челно-Вершинский'!R30+'м.р. Шенталинский'!R30</f>
        <v>832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39" sqref="W3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7151</v>
      </c>
      <c r="Q21" s="12">
        <f>Q26+Q27+Q28+Q29</f>
        <v>5581</v>
      </c>
      <c r="R21" s="12">
        <f>R26+R27+R28+R29</f>
        <v>141591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6821</v>
      </c>
      <c r="Q22" s="13">
        <v>4228</v>
      </c>
      <c r="R22" s="13">
        <v>65939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118</v>
      </c>
      <c r="Q23" s="13">
        <v>948</v>
      </c>
      <c r="R23" s="13">
        <v>6403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17</v>
      </c>
      <c r="Q24" s="13">
        <v>43</v>
      </c>
      <c r="R24" s="13">
        <v>51115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1180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6956</v>
      </c>
      <c r="Q26" s="13">
        <v>5219</v>
      </c>
      <c r="R26" s="13">
        <v>140441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195</v>
      </c>
      <c r="Q29" s="13">
        <v>362</v>
      </c>
      <c r="R29" s="13">
        <v>1063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156</v>
      </c>
      <c r="Q30" s="14">
        <v>0</v>
      </c>
      <c r="R30" s="14">
        <v>507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1885</v>
      </c>
      <c r="Q21" s="12">
        <f t="shared" ref="Q21:R21" si="0">Q26+Q27+Q28+Q29</f>
        <v>4355</v>
      </c>
      <c r="R21" s="12">
        <f t="shared" si="0"/>
        <v>86315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1690</v>
      </c>
      <c r="Q22" s="13">
        <v>3566</v>
      </c>
      <c r="R22" s="13">
        <v>16018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67</v>
      </c>
      <c r="Q23" s="13">
        <v>672</v>
      </c>
      <c r="R23" s="13">
        <v>5008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</v>
      </c>
      <c r="Q24" s="13">
        <v>0</v>
      </c>
      <c r="R24" s="13">
        <v>51864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2580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1768</v>
      </c>
      <c r="Q26" s="13">
        <v>4238</v>
      </c>
      <c r="R26" s="13">
        <v>85520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315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117</v>
      </c>
      <c r="Q29" s="13">
        <v>117</v>
      </c>
      <c r="R29" s="13">
        <v>480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</v>
      </c>
      <c r="Q30" s="14">
        <v>0</v>
      </c>
      <c r="R30" s="14">
        <v>174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1867</v>
      </c>
      <c r="Q21" s="12">
        <f t="shared" ref="Q21:R21" si="0">Q26+Q27+Q28+Q29</f>
        <v>4946</v>
      </c>
      <c r="R21" s="12">
        <f t="shared" si="0"/>
        <v>56318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1641</v>
      </c>
      <c r="Q22" s="13">
        <v>4360</v>
      </c>
      <c r="R22" s="13">
        <v>17572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57</v>
      </c>
      <c r="Q23" s="13">
        <v>301</v>
      </c>
      <c r="R23" s="13">
        <v>2990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19</v>
      </c>
      <c r="R24" s="13">
        <v>33212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87</v>
      </c>
      <c r="R25" s="13">
        <v>2218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1711</v>
      </c>
      <c r="Q26" s="13">
        <v>4767</v>
      </c>
      <c r="R26" s="13">
        <v>55992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156</v>
      </c>
      <c r="Q29" s="13">
        <v>179</v>
      </c>
      <c r="R29" s="13">
        <v>319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4</v>
      </c>
      <c r="Q30" s="14">
        <v>0</v>
      </c>
      <c r="R30" s="14">
        <v>151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R44" sqref="R4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Исаклинский'!P21+'м.р. Камышлинский'!P21+'м.р. Клявлинский'!P21+'м.р. Похвистневский'!P21+'г. Похвистнево'!P21</f>
        <v>13119</v>
      </c>
      <c r="Q21" s="15">
        <f>'м.р. Исаклинский'!Q21+'м.р. Камышлинский'!Q21+'м.р. Клявлинский'!Q21+'м.р. Похвистневский'!Q21+'г. Похвистнево'!Q21</f>
        <v>34030</v>
      </c>
      <c r="R21" s="15">
        <f>'м.р. Исаклинский'!R21+'м.р. Камышлинский'!R21+'м.р. Клявлинский'!R21+'м.р. Похвистневский'!R21+'г. Похвистнево'!R21</f>
        <v>340097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Исаклинский'!P22+'м.р. Камышлинский'!P22+'м.р. Клявлинский'!P22+'м.р. Похвистневский'!P22+'г. Похвистнево'!P22</f>
        <v>12113</v>
      </c>
      <c r="Q22" s="14">
        <f>'м.р. Исаклинский'!Q22+'м.р. Камышлинский'!Q22+'м.р. Клявлинский'!Q22+'м.р. Похвистневский'!Q22+'г. Похвистнево'!Q22</f>
        <v>23858</v>
      </c>
      <c r="R22" s="14">
        <f>'м.р. Исаклинский'!R22+'м.р. Камышлинский'!R22+'м.р. Клявлинский'!R22+'м.р. Похвистневский'!R22+'г. Похвистнево'!R22</f>
        <v>159090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Исаклинский'!P23+'м.р. Камышлинский'!P23+'м.р. Клявлинский'!P23+'м.р. Похвистневский'!P23+'г. Похвистнево'!P23</f>
        <v>805</v>
      </c>
      <c r="Q23" s="14">
        <f>'м.р. Исаклинский'!Q23+'м.р. Камышлинский'!Q23+'м.р. Клявлинский'!Q23+'м.р. Похвистневский'!Q23+'г. Похвистнево'!Q23</f>
        <v>1675</v>
      </c>
      <c r="R23" s="14">
        <f>'м.р. Исаклинский'!R23+'м.р. Камышлинский'!R23+'м.р. Клявлинский'!R23+'м.р. Похвистневский'!R23+'г. Похвистнево'!R23</f>
        <v>21316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Исаклинский'!P24+'м.р. Камышлинский'!P24+'м.р. Клявлинский'!P24+'м.р. Похвистневский'!P24+'г. Похвистнево'!P24</f>
        <v>201</v>
      </c>
      <c r="Q24" s="14">
        <f>'м.р. Исаклинский'!Q24+'м.р. Камышлинский'!Q24+'м.р. Клявлинский'!Q24+'м.р. Похвистневский'!Q24+'г. Похвистнево'!Q24</f>
        <v>8462</v>
      </c>
      <c r="R24" s="14">
        <f>'м.р. Исаклинский'!R24+'м.р. Камышлинский'!R24+'м.р. Клявлинский'!R24+'м.р. Похвистневский'!R24+'г. Похвистнево'!R24</f>
        <v>151475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Исаклинский'!P25+'м.р. Камышлинский'!P25+'м.р. Клявлинский'!P25+'м.р. Похвистневский'!P25+'г. Похвистнево'!P25</f>
        <v>0</v>
      </c>
      <c r="Q25" s="14">
        <f>'м.р. Исаклинский'!Q25+'м.р. Камышлинский'!Q25+'м.р. Клявлинский'!Q25+'м.р. Похвистневский'!Q25+'г. Похвистнево'!Q25</f>
        <v>35</v>
      </c>
      <c r="R25" s="14">
        <f>'м.р. Исаклинский'!R25+'м.р. Камышлинский'!R25+'м.р. Клявлинский'!R25+'м.р. Похвистневский'!R25+'г. Похвистнево'!R25</f>
        <v>8216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Исаклинский'!P26+'м.р. Камышлинский'!P26+'м.р. Клявлинский'!P26+'м.р. Похвистневский'!P26+'г. Похвистнево'!P26</f>
        <v>12651</v>
      </c>
      <c r="Q26" s="14">
        <f>'м.р. Исаклинский'!Q26+'м.р. Камышлинский'!Q26+'м.р. Клявлинский'!Q26+'м.р. Похвистневский'!Q26+'г. Похвистнево'!Q26</f>
        <v>33562</v>
      </c>
      <c r="R26" s="14">
        <f>'м.р. Исаклинский'!R26+'м.р. Камышлинский'!R26+'м.р. Клявлинский'!R26+'м.р. Похвистневский'!R26+'г. Похвистнево'!R26</f>
        <v>333236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Исаклинский'!P27+'м.р. Камышлинский'!P27+'м.р. Клявлинский'!P27+'м.р. Похвистневский'!P27+'г. Похвистнево'!P27</f>
        <v>0</v>
      </c>
      <c r="Q27" s="14">
        <f>'м.р. Исаклинский'!Q27+'м.р. Камышлинский'!Q27+'м.р. Клявлинский'!Q27+'м.р. Похвистневский'!Q27+'г. Похвистнево'!Q27</f>
        <v>0</v>
      </c>
      <c r="R27" s="14">
        <f>'м.р. Исаклинский'!R27+'м.р. Камышлинский'!R27+'м.р. Клявлинский'!R27+'м.р. Похвистневский'!R27+'г. Похвистнево'!R27</f>
        <v>98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Исаклинский'!P28+'м.р. Камышлинский'!P28+'м.р. Клявлинский'!P28+'м.р. Похвистневский'!P28+'г. Похвистнево'!P28</f>
        <v>0</v>
      </c>
      <c r="Q28" s="14">
        <f>'м.р. Исаклинский'!Q28+'м.р. Камышлинский'!Q28+'м.р. Клявлинский'!Q28+'м.р. Похвистневский'!Q28+'г. Похвистнево'!Q28</f>
        <v>0</v>
      </c>
      <c r="R28" s="14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Исаклинский'!P29+'м.р. Камышлинский'!P29+'м.р. Клявлинский'!P29+'м.р. Похвистневский'!P29+'г. Похвистнево'!P29</f>
        <v>468</v>
      </c>
      <c r="Q29" s="14">
        <f>'м.р. Исаклинский'!Q29+'м.р. Камышлинский'!Q29+'м.р. Клявлинский'!Q29+'м.р. Похвистневский'!Q29+'г. Похвистнево'!Q29</f>
        <v>468</v>
      </c>
      <c r="R29" s="14">
        <f>'м.р. Исаклинский'!R29+'м.р. Камышлинский'!R29+'м.р. Клявлинский'!R29+'м.р. Похвистневский'!R29+'г. Похвистнево'!R29</f>
        <v>6763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Исаклинский'!P30+'м.р. Камышлинский'!P30+'м.р. Клявлинский'!P30+'м.р. Похвистневский'!P30+'г. Похвистнево'!P30</f>
        <v>145</v>
      </c>
      <c r="Q30" s="22">
        <f>'м.р. Исаклинский'!Q30+'м.р. Камышлинский'!Q30+'м.р. Клявлинский'!Q30+'м.р. Похвистневский'!Q30+'г. Похвистнево'!Q30</f>
        <v>0</v>
      </c>
      <c r="R30" s="22">
        <f>'м.р. Исаклинский'!R30+'м.р. Камышлинский'!R30+'м.р. Клявлинский'!R30+'м.р. Похвистневский'!R30+'г. Похвистнево'!R30</f>
        <v>1344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1733</v>
      </c>
      <c r="Q21" s="12">
        <f t="shared" ref="Q21:R21" si="0">Q26+Q27+Q28+Q29</f>
        <v>2715</v>
      </c>
      <c r="R21" s="12">
        <f t="shared" si="0"/>
        <v>34219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1603</v>
      </c>
      <c r="Q22" s="13">
        <v>2602</v>
      </c>
      <c r="R22" s="13">
        <v>22329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123</v>
      </c>
      <c r="Q23" s="13">
        <v>78</v>
      </c>
      <c r="R23" s="13">
        <v>2229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7</v>
      </c>
      <c r="Q24" s="13"/>
      <c r="R24" s="13">
        <v>9046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>
        <v>35</v>
      </c>
      <c r="R25" s="13">
        <v>615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1655</v>
      </c>
      <c r="Q26" s="13">
        <v>2637</v>
      </c>
      <c r="R26" s="13">
        <v>32832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1387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36</v>
      </c>
      <c r="Q30" s="14"/>
      <c r="R30" s="14">
        <v>195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V24" sqref="V2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'г.о. Кинель'!P21+'м.р. Кинельский'!P21</f>
        <v>17782</v>
      </c>
      <c r="Q21" s="15">
        <f>'г.о. Кинель'!Q21+'м.р. Кинельский'!Q21</f>
        <v>14625</v>
      </c>
      <c r="R21" s="15">
        <f>'г.о. Кинель'!R21+'м.р. Кинельский'!R21</f>
        <v>372109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'г.о. Кинель'!P22+'м.р. Кинельский'!P22</f>
        <v>17244</v>
      </c>
      <c r="Q22" s="14">
        <f>'г.о. Кинель'!Q22+'м.р. Кинельский'!Q22</f>
        <v>12897</v>
      </c>
      <c r="R22" s="14">
        <f>'г.о. Кинель'!R22+'м.р. Кинельский'!R22</f>
        <v>174487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'г.о. Кинель'!P23+'м.р. Кинельский'!P23</f>
        <v>478</v>
      </c>
      <c r="Q23" s="14">
        <f>'г.о. Кинель'!Q23+'м.р. Кинельский'!Q23</f>
        <v>486</v>
      </c>
      <c r="R23" s="14">
        <f>'г.о. Кинель'!R23+'м.р. Кинельский'!R23</f>
        <v>30087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'г.о. Кинель'!P24+'м.р. Кинельский'!P24</f>
        <v>29</v>
      </c>
      <c r="Q24" s="14">
        <f>'г.о. Кинель'!Q24+'м.р. Кинельский'!Q24</f>
        <v>9</v>
      </c>
      <c r="R24" s="14">
        <f>'г.о. Кинель'!R24+'м.р. Кинельский'!R24</f>
        <v>146238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'г.о. Кинель'!P25+'м.р. Кинельский'!P25</f>
        <v>0</v>
      </c>
      <c r="Q25" s="14">
        <f>'г.о. Кинель'!Q25+'м.р. Кинельский'!Q25</f>
        <v>0</v>
      </c>
      <c r="R25" s="14">
        <f>'г.о. Кинель'!R25+'м.р. Кинельский'!R25</f>
        <v>11240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'г.о. Кинель'!P26+'м.р. Кинельский'!P26</f>
        <v>17484</v>
      </c>
      <c r="Q26" s="14">
        <f>'г.о. Кинель'!Q26+'м.р. Кинельский'!Q26</f>
        <v>13962</v>
      </c>
      <c r="R26" s="14">
        <f>'г.о. Кинель'!R26+'м.р. Кинельский'!R26</f>
        <v>365055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'г.о. Кинель'!P27+'м.р. Кинельский'!P27</f>
        <v>12</v>
      </c>
      <c r="Q27" s="14">
        <f>'г.о. Кинель'!Q27+'м.р. Кинельский'!Q27</f>
        <v>0</v>
      </c>
      <c r="R27" s="14">
        <f>'г.о. Кинель'!R27+'м.р. Кинельский'!R27</f>
        <v>2082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'г.о. Кинель'!P28+'м.р. Кинельский'!P28</f>
        <v>7</v>
      </c>
      <c r="Q28" s="14">
        <f>'г.о. Кинель'!Q28+'м.р. Кинельский'!Q28</f>
        <v>7</v>
      </c>
      <c r="R28" s="14">
        <f>'г.о. Кинель'!R28+'м.р. Кинельский'!R28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'г.о. Кинель'!P29+'м.р. Кинельский'!P29</f>
        <v>279</v>
      </c>
      <c r="Q29" s="14">
        <f>'г.о. Кинель'!Q29+'м.р. Кинельский'!Q29</f>
        <v>656</v>
      </c>
      <c r="R29" s="14">
        <f>'г.о. Кинель'!R29+'м.р. Кинельский'!R29</f>
        <v>4972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'г.о. Кинель'!P30+'м.р. Кинельский'!P30</f>
        <v>286</v>
      </c>
      <c r="Q30" s="22">
        <f>'г.о. Кинель'!Q30+'м.р. Кинельский'!Q30</f>
        <v>0</v>
      </c>
      <c r="R30" s="22">
        <f>'г.о. Кинель'!R30+'м.р. Кинельский'!R30</f>
        <v>1860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1500</v>
      </c>
      <c r="Q21" s="12">
        <f t="shared" ref="Q21:R21" si="0">Q26+Q27+Q28+Q29</f>
        <v>9764</v>
      </c>
      <c r="R21" s="12">
        <f t="shared" si="0"/>
        <v>53014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1291</v>
      </c>
      <c r="Q22" s="13">
        <v>2689</v>
      </c>
      <c r="R22" s="13">
        <v>16450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89</v>
      </c>
      <c r="Q23" s="13">
        <v>52</v>
      </c>
      <c r="R23" s="13">
        <v>2159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120</v>
      </c>
      <c r="Q24" s="13">
        <v>7023</v>
      </c>
      <c r="R24" s="13">
        <v>33959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446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1448</v>
      </c>
      <c r="Q26" s="13">
        <v>9712</v>
      </c>
      <c r="R26" s="13">
        <v>51968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52</v>
      </c>
      <c r="Q29" s="13">
        <v>52</v>
      </c>
      <c r="R29" s="13">
        <v>1046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/>
      <c r="Q30" s="14"/>
      <c r="R30" s="14">
        <v>114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1662</v>
      </c>
      <c r="Q21" s="12">
        <f t="shared" ref="Q21:R21" si="0">Q26+Q27+Q28+Q29</f>
        <v>1537</v>
      </c>
      <c r="R21" s="12">
        <f t="shared" si="0"/>
        <v>61535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1554</v>
      </c>
      <c r="Q22" s="13">
        <v>1485</v>
      </c>
      <c r="R22" s="13">
        <v>26778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102</v>
      </c>
      <c r="Q23" s="13">
        <v>52</v>
      </c>
      <c r="R23" s="13">
        <v>1874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6</v>
      </c>
      <c r="Q24" s="13"/>
      <c r="R24" s="13">
        <v>30684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2199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1610</v>
      </c>
      <c r="Q26" s="13">
        <v>1485</v>
      </c>
      <c r="R26" s="13">
        <v>60779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52</v>
      </c>
      <c r="Q29" s="13">
        <v>52</v>
      </c>
      <c r="R29" s="13">
        <v>756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5</v>
      </c>
      <c r="Q30" s="14"/>
      <c r="R30" s="14">
        <v>191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3799</v>
      </c>
      <c r="Q21" s="12">
        <f t="shared" ref="Q21:R21" si="0">Q26+Q27+Q28+Q29</f>
        <v>10520</v>
      </c>
      <c r="R21" s="12">
        <f t="shared" si="0"/>
        <v>128081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3434</v>
      </c>
      <c r="Q22" s="13">
        <v>10312</v>
      </c>
      <c r="R22" s="13">
        <v>59866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308</v>
      </c>
      <c r="Q23" s="13">
        <v>208</v>
      </c>
      <c r="R23" s="13">
        <v>6380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57</v>
      </c>
      <c r="Q24" s="13"/>
      <c r="R24" s="13">
        <v>58991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2844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3591</v>
      </c>
      <c r="Q26" s="13">
        <v>10312</v>
      </c>
      <c r="R26" s="13">
        <v>125264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98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208</v>
      </c>
      <c r="Q29" s="13">
        <v>208</v>
      </c>
      <c r="R29" s="13">
        <v>2719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55</v>
      </c>
      <c r="Q30" s="14"/>
      <c r="R30" s="14">
        <v>393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Y32" sqref="Y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4425</v>
      </c>
      <c r="Q21" s="12">
        <f t="shared" ref="Q21:R21" si="0">Q26+Q27+Q28+Q29</f>
        <v>9494</v>
      </c>
      <c r="R21" s="12">
        <f t="shared" si="0"/>
        <v>63248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4231</v>
      </c>
      <c r="Q22" s="13">
        <v>6770</v>
      </c>
      <c r="R22" s="13">
        <v>33667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183</v>
      </c>
      <c r="Q23" s="13">
        <v>1285</v>
      </c>
      <c r="R23" s="13">
        <v>8674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</v>
      </c>
      <c r="Q24" s="13">
        <v>1439</v>
      </c>
      <c r="R24" s="13">
        <v>18795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2112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4347</v>
      </c>
      <c r="Q26" s="13">
        <v>9416</v>
      </c>
      <c r="R26" s="13">
        <v>62393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855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49</v>
      </c>
      <c r="Q30" s="14"/>
      <c r="R30" s="14">
        <v>451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Елховский'!P21+'м.р. Кошкинский'!P21+'м.р. Красноярский'!P21</f>
        <v>14836</v>
      </c>
      <c r="Q21" s="15">
        <f>'м.р. Елховский'!Q21+'м.р. Кошкинский'!Q21+'м.р. Красноярский'!Q21</f>
        <v>12545</v>
      </c>
      <c r="R21" s="15">
        <f>'м.р. Елховский'!R21+'м.р. Кошкинский'!R21+'м.р. Красноярский'!R21</f>
        <v>310800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Елховский'!P22+'м.р. Кошкинский'!P22+'м.р. Красноярский'!P22</f>
        <v>14013</v>
      </c>
      <c r="Q22" s="14">
        <f>'м.р. Елховский'!Q22+'м.р. Кошкинский'!Q22+'м.р. Красноярский'!Q22</f>
        <v>11627</v>
      </c>
      <c r="R22" s="14">
        <f>'м.р. Елховский'!R22+'м.р. Кошкинский'!R22+'м.р. Красноярский'!R22</f>
        <v>127928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Елховский'!P23+'м.р. Кошкинский'!P23+'м.р. Красноярский'!P23</f>
        <v>287</v>
      </c>
      <c r="Q23" s="14">
        <f>'м.р. Елховский'!Q23+'м.р. Кошкинский'!Q23+'м.р. Красноярский'!Q23</f>
        <v>134</v>
      </c>
      <c r="R23" s="14">
        <f>'м.р. Елховский'!R23+'м.р. Кошкинский'!R23+'м.р. Красноярский'!R23</f>
        <v>23121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Елховский'!P24+'м.р. Кошкинский'!P24+'м.р. Красноярский'!P24</f>
        <v>42</v>
      </c>
      <c r="Q24" s="14">
        <f>'м.р. Елховский'!Q24+'м.р. Кошкинский'!Q24+'м.р. Красноярский'!Q24</f>
        <v>283</v>
      </c>
      <c r="R24" s="14">
        <f>'м.р. Елховский'!R24+'м.р. Кошкинский'!R24+'м.р. Красноярский'!R24</f>
        <v>150582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Елховский'!P25+'м.р. Кошкинский'!P25+'м.р. Красноярский'!P25</f>
        <v>0</v>
      </c>
      <c r="Q25" s="14">
        <f>'м.р. Елховский'!Q25+'м.р. Кошкинский'!Q25+'м.р. Красноярский'!Q25</f>
        <v>7</v>
      </c>
      <c r="R25" s="14">
        <f>'м.р. Елховский'!R25+'м.р. Кошкинский'!R25+'м.р. Красноярский'!R25</f>
        <v>7658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Елховский'!P26+'м.р. Кошкинский'!P26+'м.р. Красноярский'!P26</f>
        <v>14342</v>
      </c>
      <c r="Q26" s="14">
        <f>'м.р. Елховский'!Q26+'м.р. Кошкинский'!Q26+'м.р. Красноярский'!Q26</f>
        <v>12051</v>
      </c>
      <c r="R26" s="14">
        <f>'м.р. Елховский'!R26+'м.р. Кошкинский'!R26+'м.р. Красноярский'!R26</f>
        <v>309289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Елховский'!P27+'м.р. Кошкинский'!P27+'м.р. Красноярский'!P27</f>
        <v>0</v>
      </c>
      <c r="Q27" s="14">
        <f>'м.р. Елховский'!Q27+'м.р. Кошкинский'!Q27+'м.р. Красноярский'!Q27</f>
        <v>0</v>
      </c>
      <c r="R27" s="14">
        <f>'м.р. Елховский'!R27+'м.р. Кошкинский'!R27+'м.р. Красноярский'!R27</f>
        <v>974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Елховский'!P28+'м.р. Кошкинский'!P28+'м.р. Красноярский'!P28</f>
        <v>0</v>
      </c>
      <c r="Q28" s="14">
        <f>'м.р. Елховский'!Q28+'м.р. Кошкинский'!Q28+'м.р. Красноярский'!Q28</f>
        <v>0</v>
      </c>
      <c r="R28" s="14">
        <f>'м.р. Елховский'!R28+'м.р. Кошкинский'!R28+'м.р. Красноярский'!R28</f>
        <v>43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Елховский'!P29+'м.р. Кошкинский'!P29+'м.р. Красноярский'!P29</f>
        <v>494</v>
      </c>
      <c r="Q29" s="14">
        <f>'м.р. Елховский'!Q29+'м.р. Кошкинский'!Q29+'м.р. Красноярский'!Q29</f>
        <v>494</v>
      </c>
      <c r="R29" s="14">
        <f>'м.р. Елховский'!R29+'м.р. Кошкинский'!R29+'м.р. Красноярский'!R29</f>
        <v>494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Елховский'!P30+'м.р. Кошкинский'!P30+'м.р. Красноярский'!P30</f>
        <v>321</v>
      </c>
      <c r="Q30" s="22">
        <f>'м.р. Елховский'!Q30+'м.р. Кошкинский'!Q30+'м.р. Красноярский'!Q30</f>
        <v>0</v>
      </c>
      <c r="R30" s="22">
        <f>'м.р. Елховский'!R30+'м.р. Кошкинский'!R30+'м.р. Красноярский'!R30</f>
        <v>1249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1264</v>
      </c>
      <c r="Q21" s="16">
        <f>Q26+Q27+Q28+Q29</f>
        <v>2357</v>
      </c>
      <c r="R21" s="16">
        <f>R26+R27+R28+R29</f>
        <v>27497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1150</v>
      </c>
      <c r="Q22" s="13">
        <v>2279</v>
      </c>
      <c r="R22" s="13">
        <v>9458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30</v>
      </c>
      <c r="Q23" s="13">
        <v>0</v>
      </c>
      <c r="R23" s="13">
        <v>4682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6</v>
      </c>
      <c r="Q24" s="13">
        <v>0</v>
      </c>
      <c r="R24" s="13">
        <v>12624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463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1186</v>
      </c>
      <c r="Q26" s="13">
        <v>2279</v>
      </c>
      <c r="R26" s="13">
        <v>27227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149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>
        <v>43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78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38</v>
      </c>
      <c r="Q30" s="13"/>
      <c r="R30" s="13">
        <v>110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3198</v>
      </c>
      <c r="Q21" s="16">
        <f>Q26+Q27+Q28+Q29</f>
        <v>2792</v>
      </c>
      <c r="R21" s="16">
        <f>R26+R27+R28+R29</f>
        <v>71837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2947</v>
      </c>
      <c r="Q22" s="13">
        <v>2307</v>
      </c>
      <c r="R22" s="13">
        <v>27754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54</v>
      </c>
      <c r="Q23" s="13">
        <v>13</v>
      </c>
      <c r="R23" s="13">
        <v>4850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15</v>
      </c>
      <c r="Q24" s="13">
        <v>283</v>
      </c>
      <c r="R24" s="13">
        <v>36668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7</v>
      </c>
      <c r="R25" s="13">
        <v>2208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3016</v>
      </c>
      <c r="Q26" s="13">
        <v>2610</v>
      </c>
      <c r="R26" s="13">
        <v>71480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175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182</v>
      </c>
      <c r="Q29" s="13">
        <v>182</v>
      </c>
      <c r="R29" s="13">
        <v>182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34</v>
      </c>
      <c r="Q30" s="13"/>
      <c r="R30" s="13">
        <v>256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10374</v>
      </c>
      <c r="Q21" s="16">
        <f>Q26+Q27+Q28+Q29</f>
        <v>7396</v>
      </c>
      <c r="R21" s="16">
        <f>R26+R27+R28+R29</f>
        <v>211466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9916</v>
      </c>
      <c r="Q22" s="13">
        <v>7041</v>
      </c>
      <c r="R22" s="13">
        <v>90716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203</v>
      </c>
      <c r="Q23" s="13">
        <v>121</v>
      </c>
      <c r="R23" s="24">
        <v>13589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21</v>
      </c>
      <c r="Q24" s="13">
        <v>0</v>
      </c>
      <c r="R24" s="13">
        <v>101290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4987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10140</v>
      </c>
      <c r="Q26" s="13">
        <v>7162</v>
      </c>
      <c r="R26" s="13">
        <v>210582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650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234</v>
      </c>
      <c r="Q29" s="13">
        <v>234</v>
      </c>
      <c r="R29" s="13">
        <v>234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249</v>
      </c>
      <c r="Q30" s="14"/>
      <c r="R30" s="14">
        <v>883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34" sqref="Y3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Ставропольский'!P21+'г. Жигулевск'!P21</f>
        <v>22799</v>
      </c>
      <c r="Q21" s="15">
        <f>'м.р. Ставропольский'!Q21+'г. Жигулевск'!Q21</f>
        <v>18344</v>
      </c>
      <c r="R21" s="15">
        <f>'м.р. Ставропольский'!R21+'г. Жигулевск'!R21</f>
        <v>363565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Ставропольский'!P22+'г. Жигулевск'!P22</f>
        <v>21903</v>
      </c>
      <c r="Q22" s="14">
        <f>'м.р. Ставропольский'!Q22+'г. Жигулевск'!Q22</f>
        <v>17670</v>
      </c>
      <c r="R22" s="14">
        <f>'м.р. Ставропольский'!R22+'г. Жигулевск'!R22</f>
        <v>198887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Ставропольский'!P23+'г. Жигулевск'!P23</f>
        <v>388</v>
      </c>
      <c r="Q23" s="14">
        <f>'м.р. Ставропольский'!Q23+'г. Жигулевск'!Q23</f>
        <v>0</v>
      </c>
      <c r="R23" s="14">
        <f>'м.р. Ставропольский'!R23+'г. Жигулевск'!R23</f>
        <v>29273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Ставропольский'!P24+'г. Жигулевск'!P24</f>
        <v>40</v>
      </c>
      <c r="Q24" s="14">
        <f>'м.р. Ставропольский'!Q24+'г. Жигулевск'!Q24</f>
        <v>146</v>
      </c>
      <c r="R24" s="14">
        <f>'м.р. Ставропольский'!R24+'г. Жигулевск'!R24</f>
        <v>130571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Ставропольский'!P25+'г. Жигулевск'!P25</f>
        <v>0</v>
      </c>
      <c r="Q25" s="14">
        <f>'м.р. Ставропольский'!Q25+'г. Жигулевск'!Q25</f>
        <v>0</v>
      </c>
      <c r="R25" s="14">
        <f>'м.р. Ставропольский'!R25+'г. Жигулевск'!R25</f>
        <v>3407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Ставропольский'!P26+'г. Жигулевск'!P26</f>
        <v>22331</v>
      </c>
      <c r="Q26" s="14">
        <f>'м.р. Ставропольский'!Q26+'г. Жигулевск'!Q26</f>
        <v>17816</v>
      </c>
      <c r="R26" s="14">
        <f>'м.р. Ставропольский'!R26+'г. Жигулевск'!R26</f>
        <v>362138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Ставропольский'!P27+'г. Жигулевск'!P27</f>
        <v>0</v>
      </c>
      <c r="Q27" s="14">
        <f>'м.р. Ставропольский'!Q27+'г. Жигулевск'!Q27</f>
        <v>0</v>
      </c>
      <c r="R27" s="14">
        <f>'м.р. Ставропольский'!R27+'г. Жигулевск'!R27</f>
        <v>612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Ставропольский'!P28+'г. Жигулевск'!P28</f>
        <v>0</v>
      </c>
      <c r="Q28" s="14">
        <f>'м.р. Ставропольский'!Q28+'г. Жигулевск'!Q28</f>
        <v>0</v>
      </c>
      <c r="R28" s="14">
        <f>'м.р. Ставропольский'!R28+'г. Жигулевск'!R28</f>
        <v>2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Ставропольский'!P29+'г. Жигулевск'!P29</f>
        <v>468</v>
      </c>
      <c r="Q29" s="14">
        <f>'м.р. Ставропольский'!Q29+'г. Жигулевск'!Q29</f>
        <v>528</v>
      </c>
      <c r="R29" s="14">
        <f>'м.р. Ставропольский'!R29+'г. Жигулевск'!R29</f>
        <v>813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Ставропольский'!P30+'г. Жигулевск'!P30</f>
        <v>175</v>
      </c>
      <c r="Q30" s="22">
        <f>'м.р. Ставропольский'!Q30+'г. Жигулевск'!Q30</f>
        <v>0</v>
      </c>
      <c r="R30" s="22">
        <f>'м.р. Ставропольский'!R30+'г. Жигулевск'!R30</f>
        <v>1103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12426</v>
      </c>
      <c r="Q21" s="12">
        <f t="shared" ref="Q21:R21" si="0">Q26+Q27+Q28+Q29</f>
        <v>8350</v>
      </c>
      <c r="R21" s="12">
        <f t="shared" si="0"/>
        <v>174020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11892</v>
      </c>
      <c r="Q22" s="13">
        <v>8038</v>
      </c>
      <c r="R22" s="13">
        <v>104543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194</v>
      </c>
      <c r="Q23" s="13">
        <v>0</v>
      </c>
      <c r="R23" s="13">
        <v>9843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28</v>
      </c>
      <c r="Q24" s="13">
        <v>0</v>
      </c>
      <c r="R24" s="13">
        <v>56271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2205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12114</v>
      </c>
      <c r="Q26" s="13">
        <v>8038</v>
      </c>
      <c r="R26" s="13">
        <v>172862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552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312</v>
      </c>
      <c r="Q29" s="13">
        <v>312</v>
      </c>
      <c r="R29" s="13">
        <v>604</v>
      </c>
      <c r="T29" s="11"/>
      <c r="U29" s="11"/>
      <c r="V29" s="11"/>
    </row>
    <row r="30" spans="1:22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7</v>
      </c>
      <c r="Q30" s="14">
        <v>0</v>
      </c>
      <c r="R30" s="14">
        <v>471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13402</v>
      </c>
      <c r="Q21" s="12">
        <f t="shared" ref="Q21:R21" si="0">Q26+Q27+Q28+Q29</f>
        <v>10509</v>
      </c>
      <c r="R21" s="12">
        <f t="shared" si="0"/>
        <v>193351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13010</v>
      </c>
      <c r="Q22" s="13">
        <v>10240</v>
      </c>
      <c r="R22" s="13">
        <v>109113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361</v>
      </c>
      <c r="Q23" s="13">
        <v>247</v>
      </c>
      <c r="R23" s="13">
        <v>11714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10</v>
      </c>
      <c r="Q24" s="13">
        <v>0</v>
      </c>
      <c r="R24" s="13">
        <v>64707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3840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13215</v>
      </c>
      <c r="Q26" s="13">
        <v>10322</v>
      </c>
      <c r="R26" s="13">
        <v>188835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1199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187</v>
      </c>
      <c r="Q29" s="13">
        <v>187</v>
      </c>
      <c r="R29" s="13">
        <v>3317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165</v>
      </c>
      <c r="Q30" s="14">
        <v>0</v>
      </c>
      <c r="R30" s="14">
        <v>801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10373</v>
      </c>
      <c r="Q21" s="12">
        <f t="shared" ref="Q21:R21" si="0">Q26+Q27+Q28+Q29</f>
        <v>9994</v>
      </c>
      <c r="R21" s="12">
        <f t="shared" si="0"/>
        <v>189545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3">
        <v>10011</v>
      </c>
      <c r="Q22" s="23">
        <v>9632</v>
      </c>
      <c r="R22" s="23">
        <v>94344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3">
        <v>194</v>
      </c>
      <c r="Q23" s="23">
        <v>0</v>
      </c>
      <c r="R23" s="23">
        <v>19430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3">
        <v>12</v>
      </c>
      <c r="Q24" s="23">
        <v>146</v>
      </c>
      <c r="R24" s="23">
        <v>74300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3">
        <v>0</v>
      </c>
      <c r="Q25" s="23">
        <v>0</v>
      </c>
      <c r="R25" s="23">
        <v>1202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3">
        <v>10217</v>
      </c>
      <c r="Q26" s="23">
        <v>9778</v>
      </c>
      <c r="R26" s="23">
        <v>189276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3">
        <v>0</v>
      </c>
      <c r="Q27" s="23">
        <v>0</v>
      </c>
      <c r="R27" s="23">
        <v>60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3">
        <v>0</v>
      </c>
      <c r="Q28" s="23">
        <v>0</v>
      </c>
      <c r="R28" s="2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3">
        <v>156</v>
      </c>
      <c r="Q29" s="23">
        <v>216</v>
      </c>
      <c r="R29" s="23">
        <v>209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3">
        <v>168</v>
      </c>
      <c r="Q30" s="23">
        <v>0</v>
      </c>
      <c r="R30" s="23">
        <v>632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Алексеевский'!P21+'м.р. Борский'!P21+'м.р. Нефтегорский'!P21</f>
        <v>9463</v>
      </c>
      <c r="Q21" s="15">
        <f>'м.р. Алексеевский'!Q21+'м.р. Борский'!Q21+'м.р. Нефтегорский'!Q21</f>
        <v>10777</v>
      </c>
      <c r="R21" s="15">
        <f>'м.р. Алексеевский'!R21+'м.р. Борский'!R21+'м.р. Нефтегорский'!R21</f>
        <v>185445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Алексеевский'!P22+'м.р. Борский'!P22+'м.р. Нефтегорский'!P22</f>
        <v>8724</v>
      </c>
      <c r="Q22" s="14">
        <f>'м.р. Алексеевский'!Q22+'м.р. Борский'!Q22+'м.р. Нефтегорский'!Q22</f>
        <v>9663</v>
      </c>
      <c r="R22" s="14">
        <f>'м.р. Алексеевский'!R22+'м.р. Борский'!R22+'м.р. Нефтегорский'!R22</f>
        <v>83910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Алексеевский'!P23+'м.р. Борский'!P23+'м.р. Нефтегорский'!P23</f>
        <v>711</v>
      </c>
      <c r="Q23" s="14">
        <f>'м.р. Алексеевский'!Q23+'м.р. Борский'!Q23+'м.р. Нефтегорский'!Q23</f>
        <v>294</v>
      </c>
      <c r="R23" s="14">
        <f>'м.р. Алексеевский'!R23+'м.р. Борский'!R23+'м.р. Нефтегорский'!R23</f>
        <v>13663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Алексеевский'!P24+'м.р. Борский'!P24+'м.р. Нефтегорский'!P24</f>
        <v>28</v>
      </c>
      <c r="Q24" s="14">
        <f>'м.р. Алексеевский'!Q24+'м.р. Борский'!Q24+'м.р. Нефтегорский'!Q24</f>
        <v>820</v>
      </c>
      <c r="R24" s="14">
        <f>'м.р. Алексеевский'!R24+'м.р. Борский'!R24+'м.р. Нефтегорский'!R24</f>
        <v>82508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Алексеевский'!P25+'м.р. Борский'!P25+'м.р. Нефтегорский'!P25</f>
        <v>0</v>
      </c>
      <c r="Q25" s="14">
        <f>'м.р. Алексеевский'!Q25+'м.р. Борский'!Q25+'м.р. Нефтегорский'!Q25</f>
        <v>0</v>
      </c>
      <c r="R25" s="14">
        <f>'м.р. Алексеевский'!R25+'м.р. Борский'!R25+'м.р. Нефтегорский'!R25</f>
        <v>5364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Алексеевский'!P26+'м.р. Борский'!P26+'м.р. Нефтегорский'!P26</f>
        <v>9190</v>
      </c>
      <c r="Q26" s="14">
        <f>'м.р. Алексеевский'!Q26+'м.р. Борский'!Q26+'м.р. Нефтегорский'!Q26</f>
        <v>10504</v>
      </c>
      <c r="R26" s="14">
        <f>'м.р. Алексеевский'!R26+'м.р. Борский'!R26+'м.р. Нефтегорский'!R26</f>
        <v>182404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Алексеевский'!P27+'м.р. Борский'!P27+'м.р. Нефтегорский'!P27</f>
        <v>0</v>
      </c>
      <c r="Q27" s="14">
        <f>'м.р. Алексеевский'!Q27+'м.р. Борский'!Q27+'м.р. Нефтегорский'!Q27</f>
        <v>0</v>
      </c>
      <c r="R27" s="14">
        <f>'м.р. Алексеевский'!R27+'м.р. Борский'!R27+'м.р. Нефтегорский'!R27</f>
        <v>214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Алексеевский'!P28+'м.р. Борский'!P28+'м.р. Нефтегорский'!P28</f>
        <v>0</v>
      </c>
      <c r="Q28" s="14">
        <f>'м.р. Алексеевский'!Q28+'м.р. Борский'!Q28+'м.р. Нефтегорский'!Q28</f>
        <v>0</v>
      </c>
      <c r="R28" s="14">
        <f>'м.р. Алексеевский'!R28+'м.р. Борский'!R28+'м.р. Нефтегорский'!R28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Алексеевский'!P29+'м.р. Борский'!P29+'м.р. Нефтегорский'!P29</f>
        <v>273</v>
      </c>
      <c r="Q29" s="14">
        <f>'м.р. Алексеевский'!Q29+'м.р. Борский'!Q29+'м.р. Нефтегорский'!Q29</f>
        <v>273</v>
      </c>
      <c r="R29" s="14">
        <f>'м.р. Алексеевский'!R29+'м.р. Борский'!R29+'м.р. Нефтегорский'!R29</f>
        <v>2827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Алексеевский'!P30+'м.р. Борский'!P30+'м.р. Нефтегорский'!P30</f>
        <v>20</v>
      </c>
      <c r="Q30" s="22">
        <f>'м.р. Алексеевский'!Q30+'м.р. Борский'!Q30+'м.р. Нефтегорский'!Q30</f>
        <v>0</v>
      </c>
      <c r="R30" s="22">
        <f>'м.р. Алексеевский'!R30+'м.р. Борский'!R30+'м.р. Нефтегорский'!R30</f>
        <v>489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V27" sqref="V2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1425</v>
      </c>
      <c r="Q21" s="12">
        <f t="shared" ref="Q21:R21" si="0">Q26+Q27+Q28+Q29</f>
        <v>142</v>
      </c>
      <c r="R21" s="12">
        <f t="shared" si="0"/>
        <v>56631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1314</v>
      </c>
      <c r="Q22" s="13">
        <v>64</v>
      </c>
      <c r="R22" s="13">
        <v>22743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104</v>
      </c>
      <c r="Q23" s="13">
        <v>78</v>
      </c>
      <c r="R23" s="13">
        <v>4731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7</v>
      </c>
      <c r="Q24" s="13">
        <v>0</v>
      </c>
      <c r="R24" s="13">
        <v>28092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1065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1347</v>
      </c>
      <c r="Q26" s="13">
        <v>64</v>
      </c>
      <c r="R26" s="13">
        <v>55841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738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18</v>
      </c>
      <c r="Q30" s="14">
        <v>0</v>
      </c>
      <c r="R30" s="14">
        <v>87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3249</v>
      </c>
      <c r="Q21" s="12">
        <f t="shared" ref="Q21:R21" si="0">Q26+Q27+Q28+Q29</f>
        <v>4399</v>
      </c>
      <c r="R21" s="12">
        <f t="shared" si="0"/>
        <v>41866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3093</v>
      </c>
      <c r="Q22" s="13">
        <v>3488</v>
      </c>
      <c r="R22" s="13">
        <v>30133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143</v>
      </c>
      <c r="Q23" s="13">
        <v>91</v>
      </c>
      <c r="R23" s="13">
        <v>3322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820</v>
      </c>
      <c r="R24" s="13">
        <v>7478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933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3158</v>
      </c>
      <c r="Q26" s="13">
        <v>4308</v>
      </c>
      <c r="R26" s="13">
        <v>40523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</v>
      </c>
      <c r="Q29" s="13">
        <v>91</v>
      </c>
      <c r="R29" s="13">
        <v>1291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0</v>
      </c>
      <c r="Q30" s="14">
        <v>0</v>
      </c>
      <c r="R30" s="14">
        <v>129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Z26" sqref="Z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4789</v>
      </c>
      <c r="Q21" s="12">
        <f t="shared" ref="Q21:R21" si="0">Q26+Q27+Q28+Q29</f>
        <v>6236</v>
      </c>
      <c r="R21" s="17">
        <f t="shared" si="0"/>
        <v>86948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4317</v>
      </c>
      <c r="Q22" s="13">
        <v>6111</v>
      </c>
      <c r="R22" s="13">
        <v>31034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464</v>
      </c>
      <c r="Q23" s="13">
        <v>125</v>
      </c>
      <c r="R23" s="13">
        <v>5610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8</v>
      </c>
      <c r="Q24" s="13">
        <v>0</v>
      </c>
      <c r="R24" s="13">
        <v>46938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3366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4685</v>
      </c>
      <c r="Q26" s="13">
        <v>6132</v>
      </c>
      <c r="R26" s="13">
        <v>86040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110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104</v>
      </c>
      <c r="Q29" s="13">
        <v>104</v>
      </c>
      <c r="R29" s="13">
        <v>798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</v>
      </c>
      <c r="Q30" s="14">
        <v>0</v>
      </c>
      <c r="R30" s="14">
        <v>273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Безенчукский'!P21+'м.р. Красноармейский'!P21+'м.р. Пестравский'!P21+'м.р.  Приволжский'!P21+'м.р. Хворостянский'!P21+'г. Чапаевск'!P21</f>
        <v>28115</v>
      </c>
      <c r="Q21" s="15">
        <f>'м.р. Безенчукский'!Q21+'м.р. Красноармейский'!Q21+'м.р. Пестравский'!Q21+'м.р.  Приволжский'!Q21+'м.р. Хворостянский'!Q21+'г. Чапаевск'!Q21</f>
        <v>20074</v>
      </c>
      <c r="R21" s="15">
        <f>'м.р. Безенчукский'!R21+'м.р. Красноармейский'!R21+'м.р. Пестравский'!R21+'м.р.  Приволжский'!R21+'м.р. Хворостянский'!R21+'г. Чапаевск'!R21</f>
        <v>594855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26604</v>
      </c>
      <c r="Q22" s="14">
        <f>'м.р. Безенчукский'!Q22+'м.р. Красноармейский'!Q22+'м.р. Пестравский'!Q22+'м.р.  Приволжский'!Q22+'м.р. Хворостянский'!Q22+'г. Чапаевск'!Q22</f>
        <v>17320</v>
      </c>
      <c r="R22" s="14">
        <f>'м.р. Безенчукский'!R22+'м.р. Красноармейский'!R22+'м.р. Пестравский'!R22+'м.р.  Приволжский'!R22+'м.р. Хворостянский'!R22+'г. Чапаевск'!R22</f>
        <v>341875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Безенчукский'!P23+'м.р. Красноармейский'!P23+'м.р. Пестравский'!P23+'м.р.  Приволжский'!P23+'м.р. Хворостянский'!P23+'г. Чапаевск'!P23</f>
        <v>559</v>
      </c>
      <c r="Q23" s="14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14">
        <f>'м.р. Безенчукский'!R23+'м.р. Красноармейский'!R23+'м.р. Пестравский'!R23+'м.р.  Приволжский'!R23+'м.р. Хворостянский'!R23+'г. Чапаевск'!R23</f>
        <v>32628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Безенчукский'!P24+'м.р. Красноармейский'!P24+'м.р. Пестравский'!P24+'м.р.  Приволжский'!P24+'м.р. Хворостянский'!P24+'г. Чапаевск'!P24</f>
        <v>16</v>
      </c>
      <c r="Q24" s="14">
        <f>'м.р. Безенчукский'!Q24+'м.р. Красноармейский'!Q24+'м.р. Пестравский'!Q24+'м.р.  Приволжский'!Q24+'м.р. Хворостянский'!Q24+'г. Чапаевск'!Q24</f>
        <v>1462</v>
      </c>
      <c r="R24" s="14">
        <f>'м.р. Безенчукский'!R24+'м.р. Красноармейский'!R24+'м.р. Пестравский'!R24+'м.р.  Приволжский'!R24+'м.р. Хворостянский'!R24+'г. Чапаевск'!R24</f>
        <v>203722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1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14">
        <f>'м.р. Безенчукский'!R25+'м.р. Красноармейский'!R25+'м.р. Пестравский'!R25+'м.р.  Приволжский'!R25+'м.р. Хворостянский'!R25+'г. Чапаевск'!R25</f>
        <v>13447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Безенчукский'!P26+'м.р. Красноармейский'!P26+'м.р. Пестравский'!P26+'м.р.  Приволжский'!P26+'м.р. Хворостянский'!P26+'г. Чапаевск'!P26</f>
        <v>27179</v>
      </c>
      <c r="Q26" s="14">
        <f>'м.р. Безенчукский'!Q26+'м.р. Красноармейский'!Q26+'м.р. Пестравский'!Q26+'м.р.  Приволжский'!Q26+'м.р. Хворостянский'!Q26+'г. Чапаевск'!Q26</f>
        <v>18782</v>
      </c>
      <c r="R26" s="14">
        <f>'м.р. Безенчукский'!R26+'м.р. Красноармейский'!R26+'м.р. Пестравский'!R26+'м.р.  Приволжский'!R26+'м.р. Хворостянский'!R26+'г. Чапаевск'!R26</f>
        <v>591672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Безенчукский'!P27+'м.р. Красноармейский'!P27+'м.р. Пестравский'!P27+'м.р.  Приволжский'!P27+'м.р. Хворостянский'!P27+'г. Чапаевск'!P27</f>
        <v>0</v>
      </c>
      <c r="Q27" s="14">
        <f>'м.р. Безенчукский'!Q27+'м.р. Красноармейский'!Q27+'м.р. Пестравский'!Q27+'м.р.  Приволжский'!Q27+'м.р. Хворостянский'!Q27+'г. Чапаевск'!Q27</f>
        <v>136</v>
      </c>
      <c r="R27" s="14">
        <f>'м.р. Безенчукский'!R27+'м.р. Красноармейский'!R27+'м.р. Пестравский'!R27+'м.р.  Приволжский'!R27+'м.р. Хворостянский'!R27+'г. Чапаевск'!R27</f>
        <v>1590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1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4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Безенчукский'!P29+'м.р. Красноармейский'!P29+'м.р. Пестравский'!P29+'м.р.  Приволжский'!P29+'м.р. Хворостянский'!P29+'г. Чапаевск'!P29</f>
        <v>936</v>
      </c>
      <c r="Q29" s="14">
        <f>'м.р. Безенчукский'!Q29+'м.р. Красноармейский'!Q29+'м.р. Пестравский'!Q29+'м.р.  Приволжский'!Q29+'м.р. Хворостянский'!Q29+'г. Чапаевск'!Q29</f>
        <v>1156</v>
      </c>
      <c r="R29" s="14">
        <f>'м.р. Безенчукский'!R29+'м.р. Красноармейский'!R29+'м.р. Пестравский'!R29+'м.р.  Приволжский'!R29+'м.р. Хворостянский'!R29+'г. Чапаевск'!R29</f>
        <v>1593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Безенчукский'!P30+'м.р. Красноармейский'!P30+'м.р. Пестравский'!P30+'м.р.  Приволжский'!P30+'м.р. Хворостянский'!P30+'г. Чапаевск'!P30</f>
        <v>558</v>
      </c>
      <c r="Q30" s="22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22">
        <f>'м.р. Безенчукский'!R30+'м.р. Красноармейский'!R30+'м.р. Пестравский'!R30+'м.р.  Приволжский'!R30+'м.р. Хворостянский'!R30+'г. Чапаевск'!R30</f>
        <v>1844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6080</v>
      </c>
      <c r="Q21" s="12">
        <f>Q26+Q27+Q28+Q29</f>
        <v>5260</v>
      </c>
      <c r="R21" s="12">
        <f>R26+R27+R28+R29</f>
        <v>134288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5726</v>
      </c>
      <c r="Q22" s="13">
        <v>5028</v>
      </c>
      <c r="R22" s="13">
        <v>80508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130</v>
      </c>
      <c r="Q23" s="13">
        <v>0</v>
      </c>
      <c r="R23" s="13">
        <v>4677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16</v>
      </c>
      <c r="Q24" s="13">
        <v>76</v>
      </c>
      <c r="R24" s="13">
        <v>46567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1566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5872</v>
      </c>
      <c r="Q26" s="13">
        <v>5104</v>
      </c>
      <c r="R26" s="13">
        <v>133318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762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208</v>
      </c>
      <c r="Q29" s="13">
        <v>156</v>
      </c>
      <c r="R29" s="13">
        <v>208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189</v>
      </c>
      <c r="Q30" s="13">
        <v>0</v>
      </c>
      <c r="R30" s="13">
        <v>459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2631</v>
      </c>
      <c r="Q21" s="12">
        <f>Q26+Q27+Q28+Q29</f>
        <v>1956</v>
      </c>
      <c r="R21" s="12">
        <f>R26+R27+R28+R29</f>
        <v>86105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2437</v>
      </c>
      <c r="Q22" s="13">
        <v>1702</v>
      </c>
      <c r="R22" s="13">
        <v>31617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51</v>
      </c>
      <c r="Q23" s="13">
        <v>0</v>
      </c>
      <c r="R23" s="13">
        <v>4634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46847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2153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2488</v>
      </c>
      <c r="Q26" s="13">
        <v>1702</v>
      </c>
      <c r="R26" s="13">
        <v>85251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640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254</v>
      </c>
      <c r="R29" s="13">
        <v>214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</v>
      </c>
      <c r="Q30" s="13">
        <v>0</v>
      </c>
      <c r="R30" s="13">
        <v>86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2289</v>
      </c>
      <c r="Q21" s="12">
        <f>Q26+Q27+Q28+Q29</f>
        <v>186</v>
      </c>
      <c r="R21" s="12">
        <f>R26+R27+R28+R29</f>
        <v>70963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2123</v>
      </c>
      <c r="Q22" s="13">
        <v>5</v>
      </c>
      <c r="R22" s="13">
        <v>41740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49</v>
      </c>
      <c r="Q23" s="13">
        <v>0</v>
      </c>
      <c r="R23" s="13">
        <v>3851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24200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788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2172</v>
      </c>
      <c r="Q26" s="13">
        <v>5</v>
      </c>
      <c r="R26" s="13">
        <v>70579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49</v>
      </c>
      <c r="R27" s="13">
        <v>188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117</v>
      </c>
      <c r="Q29" s="13">
        <v>132</v>
      </c>
      <c r="R29" s="13">
        <v>196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25</v>
      </c>
      <c r="Q30" s="13">
        <v>0</v>
      </c>
      <c r="R30" s="13">
        <v>133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3238</v>
      </c>
      <c r="Q21" s="12">
        <f>Q26+Q27+Q28+Q29</f>
        <v>5111</v>
      </c>
      <c r="R21" s="12">
        <f>R26+R27+R28+R29</f>
        <v>54839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3022</v>
      </c>
      <c r="Q22" s="13">
        <v>4616</v>
      </c>
      <c r="R22" s="13">
        <v>33187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73</v>
      </c>
      <c r="Q23" s="13">
        <v>0</v>
      </c>
      <c r="R23" s="13">
        <v>3964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221</v>
      </c>
      <c r="R24" s="13">
        <v>15090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2384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3095</v>
      </c>
      <c r="Q26" s="13">
        <v>4837</v>
      </c>
      <c r="R26" s="13">
        <v>54625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274</v>
      </c>
      <c r="R29" s="13">
        <v>214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69</v>
      </c>
      <c r="Q30" s="13">
        <v>0</v>
      </c>
      <c r="R30" s="13">
        <v>246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Y28" sqref="Y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4380</v>
      </c>
      <c r="Q21" s="12">
        <f t="shared" ref="Q21:R21" si="0">Q26+Q27+Q28+Q29</f>
        <v>4116</v>
      </c>
      <c r="R21" s="12">
        <f t="shared" si="0"/>
        <v>178758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4234</v>
      </c>
      <c r="Q22" s="13">
        <v>2657</v>
      </c>
      <c r="R22" s="13">
        <v>65374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117</v>
      </c>
      <c r="Q23" s="13">
        <v>239</v>
      </c>
      <c r="R23" s="13">
        <v>18373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19</v>
      </c>
      <c r="Q24" s="13">
        <v>9</v>
      </c>
      <c r="R24" s="13">
        <v>81531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7400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4269</v>
      </c>
      <c r="Q26" s="13">
        <v>3640</v>
      </c>
      <c r="R26" s="13">
        <v>176220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12</v>
      </c>
      <c r="Q27" s="13"/>
      <c r="R27" s="13">
        <v>883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7</v>
      </c>
      <c r="Q28" s="13">
        <v>7</v>
      </c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92</v>
      </c>
      <c r="Q29" s="13">
        <v>469</v>
      </c>
      <c r="R29" s="13">
        <v>1655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121</v>
      </c>
      <c r="Q30" s="14">
        <v>0</v>
      </c>
      <c r="R30" s="14">
        <v>1059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1933</v>
      </c>
      <c r="Q21" s="12">
        <f>Q26+Q27+Q28+Q29</f>
        <v>803</v>
      </c>
      <c r="R21" s="12">
        <f>R26+R27+R28+R29</f>
        <v>42890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1759</v>
      </c>
      <c r="Q22" s="14">
        <v>544</v>
      </c>
      <c r="R22" s="14">
        <v>23469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44</v>
      </c>
      <c r="Q23" s="14">
        <v>0</v>
      </c>
      <c r="R23" s="14">
        <v>2175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15517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1163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1803</v>
      </c>
      <c r="Q26" s="14">
        <v>544</v>
      </c>
      <c r="R26" s="14">
        <v>42324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87</v>
      </c>
      <c r="R27" s="14"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172</v>
      </c>
      <c r="R29" s="14">
        <v>566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32</v>
      </c>
      <c r="Q30" s="14">
        <v>0</v>
      </c>
      <c r="R30" s="14">
        <v>129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11944</v>
      </c>
      <c r="Q21" s="12">
        <f>Q26+Q27+Q28+Q29</f>
        <v>6758</v>
      </c>
      <c r="R21" s="12">
        <f>R26+R27+R28+R29</f>
        <v>205770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11537</v>
      </c>
      <c r="Q22" s="13">
        <v>5425</v>
      </c>
      <c r="R22" s="13">
        <v>131354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212</v>
      </c>
      <c r="Q23" s="13">
        <v>0</v>
      </c>
      <c r="R23" s="13">
        <v>13327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1165</v>
      </c>
      <c r="R24" s="13">
        <v>55501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5393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11749</v>
      </c>
      <c r="Q26" s="13">
        <v>6590</v>
      </c>
      <c r="R26" s="13">
        <v>205575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195</v>
      </c>
      <c r="Q29" s="13">
        <v>168</v>
      </c>
      <c r="R29" s="13">
        <v>195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240</v>
      </c>
      <c r="Q30" s="13">
        <v>0</v>
      </c>
      <c r="R30" s="13">
        <v>791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36" sqref="Y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Большеглушицкий'!P21+'м.р. Большечерниговский'!P21</f>
        <v>5688</v>
      </c>
      <c r="Q21" s="15">
        <f>'м.р. Большеглушицкий'!Q21+'м.р. Большечерниговский'!Q21</f>
        <v>5448</v>
      </c>
      <c r="R21" s="15">
        <f>'м.р. Большеглушицкий'!R21+'м.р. Большечерниговский'!R21</f>
        <v>132522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Большеглушицкий'!P22+'м.р. Большечерниговский'!P22</f>
        <v>5144</v>
      </c>
      <c r="Q22" s="14">
        <f>'м.р. Большеглушицкий'!Q22+'м.р. Большечерниговский'!Q22</f>
        <v>4568</v>
      </c>
      <c r="R22" s="14">
        <f>'м.р. Большеглушицкий'!R22+'м.р. Большечерниговский'!R22</f>
        <v>63539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Большеглушицкий'!P23+'м.р. Большечерниговский'!P23</f>
        <v>295</v>
      </c>
      <c r="Q23" s="14">
        <f>'м.р. Большеглушицкий'!Q23+'м.р. Большечерниговский'!Q23</f>
        <v>647</v>
      </c>
      <c r="R23" s="14">
        <f>'м.р. Большеглушицкий'!R23+'м.р. Большечерниговский'!R23</f>
        <v>17072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Большеглушицкий'!P24+'м.р. Большечерниговский'!P24</f>
        <v>23</v>
      </c>
      <c r="Q24" s="14">
        <f>'м.р. Большеглушицкий'!Q24+'м.р. Большечерниговский'!Q24</f>
        <v>0</v>
      </c>
      <c r="R24" s="14">
        <f>'м.р. Большеглушицкий'!R24+'м.р. Большечерниговский'!R24</f>
        <v>48477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Большеглушицкий'!P25+'м.р. Большечерниговский'!P25</f>
        <v>0</v>
      </c>
      <c r="Q25" s="14">
        <f>'м.р. Большеглушицкий'!Q25+'м.р. Большечерниговский'!Q25</f>
        <v>0</v>
      </c>
      <c r="R25" s="14">
        <f>'м.р. Большеглушицкий'!R25+'м.р. Большечерниговский'!R25</f>
        <v>1945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Большеглушицкий'!P26+'м.р. Большечерниговский'!P26</f>
        <v>5462</v>
      </c>
      <c r="Q26" s="14">
        <f>'м.р. Большеглушицкий'!Q26+'м.р. Большечерниговский'!Q26</f>
        <v>5215</v>
      </c>
      <c r="R26" s="14">
        <f>'м.р. Большеглушицкий'!R26+'м.р. Большечерниговский'!R26</f>
        <v>131033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Большеглушицкий'!P27+'м.р. Большечерниговский'!P27</f>
        <v>0</v>
      </c>
      <c r="Q27" s="14">
        <f>'м.р. Большеглушицкий'!Q27+'м.р. Большечерниговский'!Q27</f>
        <v>0</v>
      </c>
      <c r="R27" s="14">
        <f>'м.р. Большеглушицкий'!R27+'м.р. Большечерниговский'!R27</f>
        <v>251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Большеглушицкий'!P28+'м.р. Большечерниговский'!P28</f>
        <v>0</v>
      </c>
      <c r="Q28" s="14">
        <f>'м.р. Большеглушицкий'!Q28+'м.р. Большечерниговский'!Q28</f>
        <v>0</v>
      </c>
      <c r="R28" s="14">
        <f>'м.р. Большеглушицкий'!R28+'м.р. Большечерниговский'!R28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Большеглушицкий'!P29+'м.р. Большечерниговский'!P29</f>
        <v>226</v>
      </c>
      <c r="Q29" s="14">
        <f>'м.р. Большеглушицкий'!Q29+'м.р. Большечерниговский'!Q29</f>
        <v>233</v>
      </c>
      <c r="R29" s="14">
        <f>'м.р. Большеглушицкий'!R29+'м.р. Большечерниговский'!R29</f>
        <v>1238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Большеглушицкий'!P30+'м.р. Большечерниговский'!P30</f>
        <v>282</v>
      </c>
      <c r="Q30" s="22">
        <f>'м.р. Большеглушицкий'!Q30+'м.р. Большечерниговский'!Q30</f>
        <v>0</v>
      </c>
      <c r="R30" s="22">
        <f>'м.р. Большеглушицкий'!R30+'м.р. Большечерниговский'!R30</f>
        <v>563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1" sqref="P21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v>2683</v>
      </c>
      <c r="Q21" s="12">
        <v>751</v>
      </c>
      <c r="R21" s="12">
        <v>66288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2439</v>
      </c>
      <c r="Q22" s="13">
        <v>0</v>
      </c>
      <c r="R22" s="13">
        <v>34678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130</v>
      </c>
      <c r="Q23" s="13">
        <v>647</v>
      </c>
      <c r="R23" s="13">
        <v>10523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10</v>
      </c>
      <c r="Q24" s="13">
        <v>0</v>
      </c>
      <c r="R24" s="13">
        <v>19538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707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2579</v>
      </c>
      <c r="Q26" s="13">
        <v>647</v>
      </c>
      <c r="R26" s="13">
        <v>65446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24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104</v>
      </c>
      <c r="Q29" s="13">
        <v>104</v>
      </c>
      <c r="R29" s="13">
        <v>818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1">
        <v>117</v>
      </c>
      <c r="Q30" s="21">
        <v>0</v>
      </c>
      <c r="R30" s="21">
        <v>235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9" sqref="W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3005</v>
      </c>
      <c r="Q21" s="12">
        <f t="shared" ref="Q21:R21" si="0">Q26+Q27+Q28+Q29</f>
        <v>4697</v>
      </c>
      <c r="R21" s="12">
        <f t="shared" si="0"/>
        <v>66234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2705</v>
      </c>
      <c r="Q22" s="13">
        <v>4568</v>
      </c>
      <c r="R22" s="13">
        <v>28861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165</v>
      </c>
      <c r="Q23" s="13">
        <v>0</v>
      </c>
      <c r="R23" s="13">
        <v>6549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0</v>
      </c>
      <c r="R24" s="13">
        <v>28939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1238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2883</v>
      </c>
      <c r="Q26" s="13">
        <v>4568</v>
      </c>
      <c r="R26" s="13">
        <v>65587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227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122</v>
      </c>
      <c r="Q29" s="13">
        <v>129</v>
      </c>
      <c r="R29" s="13">
        <v>420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v>165</v>
      </c>
      <c r="Q30" s="22">
        <v>0</v>
      </c>
      <c r="R30" s="22">
        <v>328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P30" sqref="P30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4">
        <f>'м.р. Волжский'!P21+'г. Новокуйбышевск'!P21</f>
        <v>47686</v>
      </c>
      <c r="Q21" s="14">
        <f>'м.р. Волжский'!Q21+'г. Новокуйбышевск'!Q21</f>
        <v>22305</v>
      </c>
      <c r="R21" s="14">
        <f>'м.р. Волжский'!R21+'г. Новокуйбышевск'!R21</f>
        <v>614378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Волжский'!P22+'г. Новокуйбышевск'!P22</f>
        <v>45972</v>
      </c>
      <c r="Q22" s="14">
        <f>'м.р. Волжский'!Q22+'г. Новокуйбышевск'!Q22</f>
        <v>19927</v>
      </c>
      <c r="R22" s="14">
        <f>'м.р. Волжский'!R22+'г. Новокуйбышевск'!R22</f>
        <v>384451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Волжский'!P23+'г. Новокуйбышевск'!P23</f>
        <v>1579</v>
      </c>
      <c r="Q23" s="14">
        <f>'м.р. Волжский'!Q23+'г. Новокуйбышевск'!Q23</f>
        <v>600</v>
      </c>
      <c r="R23" s="14">
        <f>'м.р. Волжский'!R23+'г. Новокуйбышевск'!R23</f>
        <v>32378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Волжский'!P24+'г. Новокуйбышевск'!P24</f>
        <v>135</v>
      </c>
      <c r="Q24" s="14">
        <f>'м.р. Волжский'!Q24+'г. Новокуйбышевск'!Q24</f>
        <v>1778</v>
      </c>
      <c r="R24" s="14">
        <f>'м.р. Волжский'!R24+'г. Новокуйбышевск'!R24</f>
        <v>187377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Волжский'!P25+'г. Новокуйбышевск'!P25</f>
        <v>0</v>
      </c>
      <c r="Q25" s="14">
        <f>'м.р. Волжский'!Q25+'г. Новокуйбышевск'!Q25</f>
        <v>0</v>
      </c>
      <c r="R25" s="14">
        <f>'м.р. Волжский'!R25+'г. Новокуйбышевск'!R25</f>
        <v>10172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Волжский'!P26+'г. Новокуйбышевск'!P26</f>
        <v>47166</v>
      </c>
      <c r="Q26" s="14">
        <f>'м.р. Волжский'!Q26+'г. Новокуйбышевск'!Q26</f>
        <v>21785</v>
      </c>
      <c r="R26" s="14">
        <f>'м.р. Волжский'!R26+'г. Новокуйбышевск'!R26</f>
        <v>613289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Волжский'!P27+'г. Новокуйбышевск'!P27</f>
        <v>0</v>
      </c>
      <c r="Q27" s="14">
        <f>'м.р. Волжский'!Q27+'г. Новокуйбышевск'!Q27</f>
        <v>0</v>
      </c>
      <c r="R27" s="14">
        <f>'м.р. Волжский'!R27+'г. Новокуйбышевск'!R27</f>
        <v>3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Волжский'!P28+'г. Новокуйбышевск'!P28</f>
        <v>0</v>
      </c>
      <c r="Q28" s="14">
        <f>'м.р. Волжский'!Q28+'г. Новокуйбышевск'!Q28</f>
        <v>0</v>
      </c>
      <c r="R28" s="14">
        <f>'м.р. Волжский'!R28+'г. Новокуйбышевск'!R28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Волжский'!P29+'г. Новокуйбышевск'!P29</f>
        <v>520</v>
      </c>
      <c r="Q29" s="14">
        <f>'м.р. Волжский'!Q29+'г. Новокуйбышевск'!Q29</f>
        <v>520</v>
      </c>
      <c r="R29" s="14">
        <f>'м.р. Волжский'!R29+'г. Новокуйбышевск'!R29</f>
        <v>1086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1">
        <f>'м.р. Волжский'!P30+'г. Новокуйбышевск'!P30</f>
        <v>641</v>
      </c>
      <c r="Q30" s="21">
        <f>'м.р. Волжский'!Q30+'г. Новокуйбышевск'!Q30</f>
        <v>0</v>
      </c>
      <c r="R30" s="21">
        <f>'м.р. Волжский'!R30+'г. Новокуйбышевск'!R30</f>
        <v>2930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30899</v>
      </c>
      <c r="Q21" s="12">
        <f t="shared" ref="Q21:R21" si="0">Q26+Q27+Q28+Q29</f>
        <v>7606</v>
      </c>
      <c r="R21" s="12">
        <f t="shared" si="0"/>
        <v>350984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29802</v>
      </c>
      <c r="Q22" s="13">
        <v>6980</v>
      </c>
      <c r="R22" s="13">
        <v>249504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980</v>
      </c>
      <c r="Q23" s="13">
        <v>366</v>
      </c>
      <c r="R23" s="13">
        <v>20038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117</v>
      </c>
      <c r="Q24" s="13">
        <v>260</v>
      </c>
      <c r="R24" s="13">
        <v>78966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2476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30613</v>
      </c>
      <c r="Q26" s="13">
        <v>7320</v>
      </c>
      <c r="R26" s="13">
        <v>350370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286</v>
      </c>
      <c r="Q29" s="13">
        <v>286</v>
      </c>
      <c r="R29" s="13">
        <v>614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337</v>
      </c>
      <c r="Q30" s="1">
        <v>0</v>
      </c>
      <c r="R30" s="1">
        <v>1613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16787</v>
      </c>
      <c r="Q21" s="12">
        <f t="shared" ref="Q21:R21" si="0">Q26+Q27+Q28+Q29</f>
        <v>14699</v>
      </c>
      <c r="R21" s="12">
        <f t="shared" si="0"/>
        <v>263394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16170</v>
      </c>
      <c r="Q22" s="13">
        <v>12947</v>
      </c>
      <c r="R22" s="13">
        <v>134947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599</v>
      </c>
      <c r="Q23" s="13">
        <v>234</v>
      </c>
      <c r="R23" s="13">
        <v>12340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18</v>
      </c>
      <c r="Q24" s="13">
        <v>1518</v>
      </c>
      <c r="R24" s="13">
        <v>108411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7696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16553</v>
      </c>
      <c r="Q26" s="13">
        <v>14465</v>
      </c>
      <c r="R26" s="13">
        <v>262919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234</v>
      </c>
      <c r="Q29" s="13">
        <v>234</v>
      </c>
      <c r="R29" s="13">
        <v>472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304</v>
      </c>
      <c r="Q30" s="1">
        <v>0</v>
      </c>
      <c r="R30" s="1">
        <v>1317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4437</v>
      </c>
      <c r="Q21" s="12">
        <f t="shared" ref="Q21:R21" si="0">Q26+Q27+Q28+Q29</f>
        <v>1010</v>
      </c>
      <c r="R21" s="12">
        <f t="shared" si="0"/>
        <v>75784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4194</v>
      </c>
      <c r="Q22" s="13">
        <v>397</v>
      </c>
      <c r="R22" s="13">
        <v>41213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146</v>
      </c>
      <c r="Q23" s="13">
        <v>463</v>
      </c>
      <c r="R23" s="13">
        <v>1941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71</v>
      </c>
      <c r="Q24" s="13">
        <v>124</v>
      </c>
      <c r="R24" s="13">
        <v>30808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486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4411</v>
      </c>
      <c r="Q26" s="13">
        <v>984</v>
      </c>
      <c r="R26" s="13">
        <v>74538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1071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22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26</v>
      </c>
      <c r="Q29" s="13">
        <v>26</v>
      </c>
      <c r="R29" s="13">
        <v>153</v>
      </c>
      <c r="T29" s="11"/>
      <c r="U29" s="11"/>
      <c r="V29" s="11"/>
    </row>
    <row r="30" spans="1:22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0</v>
      </c>
      <c r="Q30" s="14">
        <v>0</v>
      </c>
      <c r="R30" s="14">
        <v>310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abSelected="1" topLeftCell="A17" workbookViewId="0">
      <selection activeCell="P21" sqref="P21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129074</v>
      </c>
      <c r="Q21" s="12">
        <f t="shared" ref="Q21:R21" si="0">Q26+Q27+Q28+Q29</f>
        <v>135543</v>
      </c>
      <c r="R21" s="12">
        <f t="shared" si="0"/>
        <v>1663004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115399</v>
      </c>
      <c r="Q22" s="13">
        <v>90682</v>
      </c>
      <c r="R22" s="13">
        <v>1119020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11157</v>
      </c>
      <c r="Q23" s="13">
        <v>3270</v>
      </c>
      <c r="R23" s="13">
        <v>115011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1386</v>
      </c>
      <c r="Q24" s="13">
        <v>40428</v>
      </c>
      <c r="R24" s="13">
        <v>343595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105</v>
      </c>
      <c r="Q25" s="13">
        <v>113</v>
      </c>
      <c r="R25" s="13">
        <v>37441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128156</v>
      </c>
      <c r="Q26" s="13">
        <v>134515</v>
      </c>
      <c r="R26" s="13">
        <v>1653007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868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918</v>
      </c>
      <c r="Q29" s="13">
        <v>1028</v>
      </c>
      <c r="R29" s="13">
        <v>9129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2036</v>
      </c>
      <c r="Q30" s="1">
        <v>83</v>
      </c>
      <c r="R30" s="1">
        <v>9452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Сызранский'!P21+'м.р. Шигонский'!P21+'г. Сызрань'!P21+'г. Октябрьск'!P21</f>
        <v>38506</v>
      </c>
      <c r="Q21" s="15">
        <f>'м.р. Сызранский'!Q21+'м.р. Шигонский'!Q21+'г. Сызрань'!Q21+'г. Октябрьск'!Q21</f>
        <v>22736</v>
      </c>
      <c r="R21" s="15">
        <f>'м.р. Сызранский'!R21+'м.р. Шигонский'!R21+'г. Сызрань'!R21+'г. Октябрьск'!R21</f>
        <v>811209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Сызранский'!P22+'м.р. Шигонский'!P22+'г. Сызрань'!P22+'г. Октябрьск'!P22</f>
        <v>36902</v>
      </c>
      <c r="Q22" s="14">
        <f>'м.р. Сызранский'!Q22+'м.р. Шигонский'!Q22+'г. Сызрань'!Q22+'г. Октябрьск'!Q22</f>
        <v>18537</v>
      </c>
      <c r="R22" s="14">
        <f>'м.р. Сызранский'!R22+'м.р. Шигонский'!R22+'г. Сызрань'!R22+'г. Октябрьск'!R22</f>
        <v>478695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Сызранский'!P23+'м.р. Шигонский'!P23+'г. Сызрань'!P23+'г. Октябрьск'!P23</f>
        <v>850</v>
      </c>
      <c r="Q23" s="14">
        <f>'м.р. Сызранский'!Q23+'м.р. Шигонский'!Q23+'г. Сызрань'!Q23+'г. Октябрьск'!Q23</f>
        <v>3445</v>
      </c>
      <c r="R23" s="14">
        <f>'м.р. Сызранский'!R23+'м.р. Шигонский'!R23+'г. Сызрань'!R23+'г. Октябрьск'!R23</f>
        <v>55728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Сызранский'!P24+'м.р. Шигонский'!P24+'г. Сызрань'!P24+'г. Октябрьск'!P24</f>
        <v>0</v>
      </c>
      <c r="Q24" s="14">
        <f>'м.р. Сызранский'!Q24+'м.р. Шигонский'!Q24+'г. Сызрань'!Q24+'г. Октябрьск'!Q24</f>
        <v>0</v>
      </c>
      <c r="R24" s="14">
        <f>'м.р. Сызранский'!R24+'м.р. Шигонский'!R24+'г. Сызрань'!R24+'г. Октябрьск'!R24</f>
        <v>258496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Сызранский'!P25+'м.р. Шигонский'!P25+'г. Сызрань'!P25+'г. Октябрьск'!P25</f>
        <v>0</v>
      </c>
      <c r="Q25" s="14">
        <f>'м.р. Сызранский'!Q25+'м.р. Шигонский'!Q25+'г. Сызрань'!Q25+'г. Октябрьск'!Q25</f>
        <v>0</v>
      </c>
      <c r="R25" s="14">
        <f>'м.р. Сызранский'!R25+'м.р. Шигонский'!R25+'г. Сызрань'!R25+'г. Октябрьск'!R25</f>
        <v>12944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Сызранский'!P26+'м.р. Шигонский'!P26+'г. Сызрань'!P26+'г. Октябрьск'!P26</f>
        <v>37752</v>
      </c>
      <c r="Q26" s="14">
        <f>'м.р. Сызранский'!Q26+'м.р. Шигонский'!Q26+'г. Сызрань'!Q26+'г. Октябрьск'!Q26</f>
        <v>21982</v>
      </c>
      <c r="R26" s="14">
        <f>'м.р. Сызранский'!R26+'м.р. Шигонский'!R26+'г. Сызрань'!R26+'г. Октябрьск'!R26</f>
        <v>805863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Сызранский'!P27+'м.р. Шигонский'!P27+'г. Сызрань'!P27+'г. Октябрьск'!P27</f>
        <v>0</v>
      </c>
      <c r="Q27" s="14">
        <f>'м.р. Сызранский'!Q27+'м.р. Шигонский'!Q27+'г. Сызрань'!Q27+'г. Октябрьск'!Q27</f>
        <v>0</v>
      </c>
      <c r="R27" s="14">
        <f>'м.р. Сызранский'!R27+'м.р. Шигонский'!R27+'г. Сызрань'!R27+'г. Октябрьск'!R27</f>
        <v>1402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Сызранский'!P28+'м.р. Шигонский'!P28+'г. Сызрань'!P28+'г. Октябрьск'!P28</f>
        <v>0</v>
      </c>
      <c r="Q28" s="14">
        <f>'м.р. Сызранский'!Q28+'м.р. Шигонский'!Q28+'г. Сызрань'!Q28+'г. Октябрьск'!Q28</f>
        <v>0</v>
      </c>
      <c r="R28" s="14">
        <f>'м.р. Сызранский'!R28+'м.р. Шигонский'!R28+'г. Сызрань'!R28+'г. Октябрьск'!R28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Сызранский'!P29+'м.р. Шигонский'!P29+'г. Сызрань'!P29+'г. Октябрьск'!P29</f>
        <v>754</v>
      </c>
      <c r="Q29" s="14">
        <f>'м.р. Сызранский'!Q29+'м.р. Шигонский'!Q29+'г. Сызрань'!Q29+'г. Октябрьск'!Q29</f>
        <v>754</v>
      </c>
      <c r="R29" s="14">
        <f>'м.р. Сызранский'!R29+'м.р. Шигонский'!R29+'г. Сызрань'!R29+'г. Октябрьск'!R29</f>
        <v>3944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Сызранский'!P30+'м.р. Шигонский'!P30+'г. Сызрань'!P30+'г. Октябрьск'!P30</f>
        <v>863</v>
      </c>
      <c r="Q30" s="22">
        <f>'м.р. Сызранский'!Q30+'м.р. Шигонский'!Q30+'г. Сызрань'!Q30+'г. Октябрьск'!Q30</f>
        <v>0</v>
      </c>
      <c r="R30" s="22">
        <f>'м.р. Сызранский'!R30+'м.р. Шигонский'!R30+'г. Сызрань'!R30+'г. Октябрьск'!R30</f>
        <v>3070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P26+P27+P28+P29</f>
        <v>29936</v>
      </c>
      <c r="Q21" s="15">
        <f t="shared" ref="Q21:R21" si="0">Q26+Q27+Q28+Q29</f>
        <v>18703</v>
      </c>
      <c r="R21" s="15">
        <f t="shared" si="0"/>
        <v>349752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27828</v>
      </c>
      <c r="Q22" s="13">
        <v>12009</v>
      </c>
      <c r="R22" s="13">
        <v>164065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1463</v>
      </c>
      <c r="Q23" s="13">
        <v>2946</v>
      </c>
      <c r="R23" s="13">
        <v>14630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527</v>
      </c>
      <c r="Q24" s="13">
        <v>2737</v>
      </c>
      <c r="R24" s="13">
        <v>118421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105</v>
      </c>
      <c r="Q25" s="13">
        <v>31</v>
      </c>
      <c r="R25" s="13">
        <v>6466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29760</v>
      </c>
      <c r="Q26" s="13">
        <v>17579</v>
      </c>
      <c r="R26" s="13">
        <v>345165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31</v>
      </c>
      <c r="Q27" s="13">
        <v>0</v>
      </c>
      <c r="R27" s="13">
        <v>3322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340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145</v>
      </c>
      <c r="Q29" s="13">
        <v>1124</v>
      </c>
      <c r="R29" s="13">
        <v>925</v>
      </c>
      <c r="T29" s="11"/>
      <c r="U29" s="11"/>
      <c r="V29" s="11"/>
    </row>
    <row r="30" spans="1:22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486</v>
      </c>
      <c r="Q30" s="14">
        <v>0</v>
      </c>
      <c r="R30" s="14">
        <v>2104</v>
      </c>
      <c r="T30" s="11"/>
      <c r="U30" s="11"/>
      <c r="V30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209632</v>
      </c>
      <c r="Q21" s="12">
        <f t="shared" ref="Q21:R21" si="0">Q26+Q27+Q28+Q29</f>
        <v>104566</v>
      </c>
      <c r="R21" s="12">
        <f t="shared" si="0"/>
        <v>3221853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192788</v>
      </c>
      <c r="Q22" s="13">
        <v>75715</v>
      </c>
      <c r="R22" s="13">
        <v>1859588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13661</v>
      </c>
      <c r="Q23" s="13">
        <v>10457</v>
      </c>
      <c r="R23" s="13">
        <v>148732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889</v>
      </c>
      <c r="Q24" s="13">
        <v>17503</v>
      </c>
      <c r="R24" s="13">
        <v>1124016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103</v>
      </c>
      <c r="Q25" s="13">
        <v>46</v>
      </c>
      <c r="R25" s="13">
        <v>41519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207256</v>
      </c>
      <c r="Q26" s="13">
        <v>103837</v>
      </c>
      <c r="R26" s="13">
        <v>3200502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58</v>
      </c>
      <c r="Q27" s="13">
        <v>325</v>
      </c>
      <c r="R27" s="13">
        <v>6232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38</v>
      </c>
      <c r="Q28" s="13">
        <v>0</v>
      </c>
      <c r="R28" s="13">
        <v>158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2280</v>
      </c>
      <c r="Q29" s="13">
        <v>404</v>
      </c>
      <c r="R29" s="13">
        <v>14961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32201</v>
      </c>
      <c r="Q30" s="14">
        <v>5416</v>
      </c>
      <c r="R30" s="14">
        <v>219240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3838</v>
      </c>
      <c r="Q21" s="12">
        <f t="shared" ref="Q21:R21" si="0">Q26+Q27+Q28+Q29</f>
        <v>2950</v>
      </c>
      <c r="R21" s="12">
        <f t="shared" si="0"/>
        <v>99774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3627</v>
      </c>
      <c r="Q22" s="13">
        <v>2430</v>
      </c>
      <c r="R22" s="13">
        <v>55210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68</v>
      </c>
      <c r="Q23" s="13">
        <v>377</v>
      </c>
      <c r="R23" s="13">
        <v>4892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36962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1130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3695</v>
      </c>
      <c r="Q26" s="13">
        <v>2807</v>
      </c>
      <c r="R26" s="13">
        <v>98194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877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143</v>
      </c>
      <c r="R29" s="13">
        <v>703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72</v>
      </c>
      <c r="Q30" s="14">
        <v>0</v>
      </c>
      <c r="R30" s="14">
        <v>245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2741</v>
      </c>
      <c r="Q21" s="12">
        <f t="shared" ref="Q21:R21" si="0">Q26+Q27+Q28+Q29</f>
        <v>325</v>
      </c>
      <c r="R21" s="12">
        <f t="shared" si="0"/>
        <v>60972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2562</v>
      </c>
      <c r="Q22" s="13">
        <v>195</v>
      </c>
      <c r="R22" s="13">
        <v>36268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49</v>
      </c>
      <c r="Q23" s="13">
        <v>0</v>
      </c>
      <c r="R23" s="13">
        <v>1948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21406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2611</v>
      </c>
      <c r="Q26" s="13">
        <v>195</v>
      </c>
      <c r="R26" s="13">
        <v>60358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265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130</v>
      </c>
      <c r="Q29" s="13">
        <v>130</v>
      </c>
      <c r="R29" s="13">
        <v>349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24</v>
      </c>
      <c r="Q30" s="14">
        <v>0</v>
      </c>
      <c r="R30" s="14">
        <v>168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27964</v>
      </c>
      <c r="Q21" s="12">
        <f t="shared" ref="Q21:R21" si="0">Q26+Q27+Q28+Q29</f>
        <v>16671</v>
      </c>
      <c r="R21" s="12">
        <f t="shared" si="0"/>
        <v>583883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7">
        <v>26910</v>
      </c>
      <c r="Q22" s="27">
        <v>14135</v>
      </c>
      <c r="R22" s="27">
        <v>339733</v>
      </c>
      <c r="T22" s="11"/>
      <c r="U22" s="11"/>
      <c r="V22" s="11"/>
    </row>
    <row r="23" spans="1:22" ht="1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7">
        <v>664</v>
      </c>
      <c r="Q23" s="27">
        <v>2146</v>
      </c>
      <c r="R23" s="27">
        <v>45739</v>
      </c>
      <c r="T23" s="11"/>
      <c r="U23" s="11"/>
      <c r="V23" s="11"/>
    </row>
    <row r="24" spans="1:22" ht="1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7">
        <v>0</v>
      </c>
      <c r="Q24" s="27">
        <v>0</v>
      </c>
      <c r="R24" s="27">
        <v>185346</v>
      </c>
      <c r="T24" s="11"/>
      <c r="U24" s="11"/>
      <c r="V24" s="11"/>
    </row>
    <row r="25" spans="1:22" ht="1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7">
        <v>0</v>
      </c>
      <c r="Q25" s="27">
        <v>0</v>
      </c>
      <c r="R25" s="27">
        <v>10907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7">
        <v>27574</v>
      </c>
      <c r="Q26" s="27">
        <v>16281</v>
      </c>
      <c r="R26" s="27">
        <v>581725</v>
      </c>
      <c r="T26" s="11"/>
      <c r="U26" s="11"/>
      <c r="V26" s="11"/>
    </row>
    <row r="27" spans="1:22" ht="1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7">
        <v>0</v>
      </c>
      <c r="Q27" s="27">
        <v>0</v>
      </c>
      <c r="R27" s="27">
        <v>209</v>
      </c>
      <c r="T27" s="11"/>
      <c r="U27" s="11"/>
      <c r="V27" s="11"/>
    </row>
    <row r="28" spans="1:22" ht="1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7">
        <v>0</v>
      </c>
      <c r="Q28" s="27">
        <v>0</v>
      </c>
      <c r="R28" s="27">
        <v>0</v>
      </c>
      <c r="T28" s="11"/>
      <c r="U28" s="11"/>
      <c r="V28" s="11"/>
    </row>
    <row r="29" spans="1:22" ht="1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7">
        <v>390</v>
      </c>
      <c r="Q29" s="27">
        <v>390</v>
      </c>
      <c r="R29" s="27">
        <v>1949</v>
      </c>
      <c r="T29" s="11"/>
      <c r="U29" s="11"/>
      <c r="V29" s="11"/>
    </row>
    <row r="30" spans="1:22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7">
        <v>652</v>
      </c>
      <c r="Q30" s="27">
        <v>0</v>
      </c>
      <c r="R30" s="27">
        <v>2357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8" t="s">
        <v>15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3963</v>
      </c>
      <c r="Q21" s="12">
        <f t="shared" ref="Q21:R21" si="0">Q26+Q27+Q28+Q29</f>
        <v>2790</v>
      </c>
      <c r="R21" s="12">
        <f t="shared" si="0"/>
        <v>66580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3803</v>
      </c>
      <c r="Q22" s="13">
        <v>1777</v>
      </c>
      <c r="R22" s="13">
        <v>47484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69</v>
      </c>
      <c r="Q23" s="13">
        <v>922</v>
      </c>
      <c r="R23" s="13">
        <v>3149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14782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171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3872</v>
      </c>
      <c r="Q26" s="13">
        <v>2699</v>
      </c>
      <c r="R26" s="13">
        <v>65586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51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</v>
      </c>
      <c r="Q29" s="13">
        <v>91</v>
      </c>
      <c r="R29" s="13">
        <v>943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115</v>
      </c>
      <c r="Q30" s="14">
        <v>0</v>
      </c>
      <c r="R30" s="14">
        <v>300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Жигулевск'!data_r_12</vt:lpstr>
      <vt:lpstr>'г. Новокуйбышевск'!data_r_12</vt:lpstr>
      <vt:lpstr>'г. Октябрьск'!data_r_12</vt:lpstr>
      <vt:lpstr>'г. Отрадный'!data_r_12</vt:lpstr>
      <vt:lpstr>'г. Похвистнево'!data_r_12</vt:lpstr>
      <vt:lpstr>'г. Самара'!data_r_12</vt:lpstr>
      <vt:lpstr>'г. Сызрань'!data_r_12</vt:lpstr>
      <vt:lpstr>'г. Тольятти'!data_r_12</vt:lpstr>
      <vt:lpstr>'г. Чапаевск'!data_r_12</vt:lpstr>
      <vt:lpstr>'г.о. Кинель'!data_r_12</vt:lpstr>
      <vt:lpstr>'Деп Сам'!data_r_12</vt:lpstr>
      <vt:lpstr>'Деп Тольятти'!data_r_12</vt:lpstr>
      <vt:lpstr>ЗУ!data_r_12</vt:lpstr>
      <vt:lpstr>КУ!data_r_12</vt:lpstr>
      <vt:lpstr>'м.р.  Приволжский'!data_r_12</vt:lpstr>
      <vt:lpstr>'м.р. Алексеевский'!data_r_12</vt:lpstr>
      <vt:lpstr>'м.р. Безенчукский'!data_r_12</vt:lpstr>
      <vt:lpstr>'м.р. Богатовский'!data_r_12</vt:lpstr>
      <vt:lpstr>'м.р. Большеглушицкий'!data_r_12</vt:lpstr>
      <vt:lpstr>'м.р. Большечерниговский'!data_r_12</vt:lpstr>
      <vt:lpstr>'м.р. Борский'!data_r_12</vt:lpstr>
      <vt:lpstr>'м.р. Волжский'!data_r_12</vt:lpstr>
      <vt:lpstr>'м.р. Елховский'!data_r_12</vt:lpstr>
      <vt:lpstr>'м.р. Исаклинский'!data_r_12</vt:lpstr>
      <vt:lpstr>'м.р. Камышлинский'!data_r_12</vt:lpstr>
      <vt:lpstr>'м.р. Кинельский'!data_r_12</vt:lpstr>
      <vt:lpstr>'м.р. Клявлинский'!data_r_12</vt:lpstr>
      <vt:lpstr>'м.р. Кошкинский'!data_r_12</vt:lpstr>
      <vt:lpstr>'м.р. Красноармейский'!data_r_12</vt:lpstr>
      <vt:lpstr>'м.р. Красноярский'!data_r_12</vt:lpstr>
      <vt:lpstr>'м.р. Нефтегорский'!data_r_12</vt:lpstr>
      <vt:lpstr>'м.р. Пестравский'!data_r_12</vt:lpstr>
      <vt:lpstr>'м.р. Похвистневский'!data_r_12</vt:lpstr>
      <vt:lpstr>'м.р. Сергиевский'!data_r_12</vt:lpstr>
      <vt:lpstr>'м.р. Ставропольский'!data_r_12</vt:lpstr>
      <vt:lpstr>'м.р. Сызранский'!data_r_12</vt:lpstr>
      <vt:lpstr>'м.р. Хворостянский'!data_r_12</vt:lpstr>
      <vt:lpstr>'м.р. Челно-Вершинский'!data_r_12</vt:lpstr>
      <vt:lpstr>'м.р. Шенталинский'!data_r_12</vt:lpstr>
      <vt:lpstr>'м.р. Шигонский'!data_r_12</vt:lpstr>
      <vt:lpstr>'м.р.Кинель-Черкасский '!data_r_12</vt:lpstr>
      <vt:lpstr>ОУ!data_r_12</vt:lpstr>
      <vt:lpstr>ПУ!data_r_12</vt:lpstr>
      <vt:lpstr>СВУ!data_r_12</vt:lpstr>
      <vt:lpstr>СЗ!data_r_12</vt:lpstr>
      <vt:lpstr>СУ!data_r_12</vt:lpstr>
      <vt:lpstr>ЦУ!data_r_12</vt:lpstr>
      <vt:lpstr>ЮВУ!data_r_12</vt:lpstr>
      <vt:lpstr>ЮЗУ!data_r_12</vt:lpstr>
      <vt:lpstr>ЮУ!data_r_12</vt:lpstr>
      <vt:lpstr>data_r_12</vt:lpstr>
      <vt:lpstr>'г. Жигулевск'!razdel_12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Самара'!razdel_12</vt:lpstr>
      <vt:lpstr>'г. Сызрань'!razdel_12</vt:lpstr>
      <vt:lpstr>'г. Тольятти'!razdel_12</vt:lpstr>
      <vt:lpstr>'г. Чапаевск'!razdel_12</vt:lpstr>
      <vt:lpstr>'г.о. Кинель'!razdel_12</vt:lpstr>
      <vt:lpstr>'Деп Сам'!razdel_12</vt:lpstr>
      <vt:lpstr>'Деп Тольятти'!razdel_12</vt:lpstr>
      <vt:lpstr>ЗУ!razdel_12</vt:lpstr>
      <vt:lpstr>КУ!razdel_12</vt:lpstr>
      <vt:lpstr>'м.р.  Приволжский'!razdel_12</vt:lpstr>
      <vt:lpstr>'м.р. Алексеевский'!razdel_12</vt:lpstr>
      <vt:lpstr>'м.р. Безенчукский'!razdel_12</vt:lpstr>
      <vt:lpstr>'м.р. Богатовский'!razdel_12</vt:lpstr>
      <vt:lpstr>'м.р. Большеглушицкий'!razdel_12</vt:lpstr>
      <vt:lpstr>'м.р. Большечерниговский'!razdel_12</vt:lpstr>
      <vt:lpstr>'м.р. Борский'!razdel_12</vt:lpstr>
      <vt:lpstr>'м.р. Волжский'!razdel_12</vt:lpstr>
      <vt:lpstr>'м.р. Елховский'!razdel_12</vt:lpstr>
      <vt:lpstr>'м.р. Исаклинский'!razdel_12</vt:lpstr>
      <vt:lpstr>'м.р. Камышлинский'!razdel_12</vt:lpstr>
      <vt:lpstr>'м.р. Кинельский'!razdel_12</vt:lpstr>
      <vt:lpstr>'м.р. Клявлинский'!razdel_12</vt:lpstr>
      <vt:lpstr>'м.р. Кошкинский'!razdel_12</vt:lpstr>
      <vt:lpstr>'м.р. Красноармейский'!razdel_12</vt:lpstr>
      <vt:lpstr>'м.р. Красноярский'!razdel_12</vt:lpstr>
      <vt:lpstr>'м.р. Нефтегорский'!razdel_12</vt:lpstr>
      <vt:lpstr>'м.р. Пестравский'!razdel_12</vt:lpstr>
      <vt:lpstr>'м.р. Похвистневский'!razdel_12</vt:lpstr>
      <vt:lpstr>'м.р. Сергиевский'!razdel_12</vt:lpstr>
      <vt:lpstr>'м.р. Ставропольский'!razdel_12</vt:lpstr>
      <vt:lpstr>'м.р. Сызранский'!razdel_12</vt:lpstr>
      <vt:lpstr>'м.р. Хворостянский'!razdel_12</vt:lpstr>
      <vt:lpstr>'м.р. Челно-Вершинский'!razdel_12</vt:lpstr>
      <vt:lpstr>'м.р. Шенталинский'!razdel_12</vt:lpstr>
      <vt:lpstr>'м.р. Шигонский'!razdel_12</vt:lpstr>
      <vt:lpstr>'м.р.Кинель-Черкасский '!razdel_12</vt:lpstr>
      <vt:lpstr>ОУ!razdel_12</vt:lpstr>
      <vt:lpstr>ПУ!razdel_12</vt:lpstr>
      <vt:lpstr>СВУ!razdel_12</vt:lpstr>
      <vt:lpstr>СЗ!razdel_12</vt:lpstr>
      <vt:lpstr>СУ!razdel_12</vt:lpstr>
      <vt:lpstr>ЦУ!razdel_12</vt:lpstr>
      <vt:lpstr>ЮВУ!razdel_12</vt:lpstr>
      <vt:lpstr>ЮЗУ!razdel_12</vt:lpstr>
      <vt:lpstr>ЮУ!razdel_12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